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ashboard" sheetId="2" state="visible" r:id="rId2"/>
    <sheet xmlns:r="http://schemas.openxmlformats.org/officeDocument/2006/relationships" name="Videos" sheetId="3" state="visible" r:id="rId3"/>
    <sheet xmlns:r="http://schemas.openxmlformats.org/officeDocument/2006/relationships" name="Creator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d mmm yyyy"/>
  </numFmts>
  <fonts count="15">
    <font>
      <name val="Calibri"/>
      <family val="2"/>
      <color theme="1"/>
      <sz val="11"/>
      <scheme val="minor"/>
    </font>
    <font>
      <name val="Arial"/>
      <b val="1"/>
      <color rgb="00111111"/>
      <sz val="20"/>
    </font>
    <font>
      <name val="Arial"/>
      <color rgb="00555555"/>
      <sz val="11"/>
    </font>
    <font>
      <name val="Arial"/>
      <color rgb="00111111"/>
      <sz val="10"/>
    </font>
    <font>
      <name val="Arial"/>
      <b val="1"/>
      <color rgb="00111111"/>
      <sz val="13"/>
    </font>
    <font>
      <name val="Arial"/>
      <color rgb="00111111"/>
      <sz val="11"/>
    </font>
    <font>
      <name val="Arial"/>
      <i val="1"/>
      <color rgb="00555555"/>
      <sz val="11"/>
    </font>
    <font>
      <name val="Arial"/>
      <b val="1"/>
      <color rgb="000B57D0"/>
      <sz val="11"/>
      <u val="single"/>
    </font>
    <font>
      <name val="Arial"/>
      <b val="1"/>
      <color rgb="00111111"/>
      <sz val="16"/>
    </font>
    <font>
      <name val="Arial"/>
      <color rgb="00666666"/>
      <sz val="10"/>
    </font>
    <font>
      <name val="Arial"/>
      <color rgb="00666666"/>
      <sz val="9"/>
    </font>
    <font>
      <name val="Arial"/>
      <b val="1"/>
      <color rgb="00111111"/>
      <sz val="18"/>
    </font>
    <font>
      <name val="Arial"/>
      <i val="1"/>
      <color rgb="00888888"/>
      <sz val="8"/>
    </font>
    <font>
      <name val="Arial"/>
      <b val="1"/>
      <color rgb="00FFFFFF"/>
      <sz val="10"/>
    </font>
    <font>
      <name val="Arial"/>
      <b val="1"/>
      <color rgb="000B57D0"/>
      <sz val="10"/>
      <u val="single"/>
    </font>
  </fonts>
  <fills count="5">
    <fill>
      <patternFill/>
    </fill>
    <fill>
      <patternFill patternType="gray125"/>
    </fill>
    <fill>
      <patternFill patternType="solid">
        <fgColor rgb="00F3F3F3"/>
      </patternFill>
    </fill>
    <fill>
      <patternFill patternType="solid">
        <fgColor rgb="00F7F7F7"/>
      </patternFill>
    </fill>
    <fill>
      <patternFill patternType="solid">
        <fgColor rgb="00111111"/>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5" fillId="2"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9" fillId="0" borderId="0" pivotButton="0" quotePrefix="0" xfId="0"/>
    <xf numFmtId="0" fontId="10" fillId="3" borderId="1" applyAlignment="1" pivotButton="0" quotePrefix="0" xfId="0">
      <alignment horizontal="left" vertical="center" indent="1"/>
    </xf>
    <xf numFmtId="3" fontId="11" fillId="3" borderId="1" applyAlignment="1" pivotButton="0" quotePrefix="0" xfId="0">
      <alignment horizontal="left" vertical="center" indent="1"/>
    </xf>
    <xf numFmtId="164" fontId="11" fillId="3" borderId="1" applyAlignment="1" pivotButton="0" quotePrefix="0" xfId="0">
      <alignment horizontal="left" vertical="center" indent="1"/>
    </xf>
    <xf numFmtId="4" fontId="11" fillId="3" borderId="1" applyAlignment="1" pivotButton="0" quotePrefix="0" xfId="0">
      <alignment horizontal="left" vertical="center" indent="1"/>
    </xf>
    <xf numFmtId="0" fontId="12" fillId="0" borderId="0" pivotButton="0" quotePrefix="0" xfId="0"/>
    <xf numFmtId="0" fontId="4" fillId="0" borderId="0" pivotButton="0" quotePrefix="0" xfId="0"/>
    <xf numFmtId="0" fontId="13" fillId="4" borderId="0" pivotButton="0" quotePrefix="0" xfId="0"/>
    <xf numFmtId="0" fontId="3" fillId="0" borderId="1" pivotButton="0" quotePrefix="0" xfId="0"/>
    <xf numFmtId="3" fontId="3" fillId="0" borderId="1" pivotButton="0" quotePrefix="0" xfId="0"/>
    <xf numFmtId="164" fontId="3" fillId="0" borderId="1" pivotButton="0" quotePrefix="0" xfId="0"/>
    <xf numFmtId="4" fontId="3" fillId="0" borderId="1" pivotButton="0" quotePrefix="0" xfId="0"/>
    <xf numFmtId="0" fontId="14" fillId="0" borderId="0" pivotButton="0" quotePrefix="0" xfId="0"/>
    <xf numFmtId="0" fontId="13" fillId="4" borderId="0" applyAlignment="1" pivotButton="0" quotePrefix="0" xfId="0">
      <alignment vertical="center" wrapText="1"/>
    </xf>
    <xf numFmtId="165" fontId="3" fillId="2" borderId="1" pivotButton="0" quotePrefix="0" xfId="0"/>
    <xf numFmtId="0" fontId="3" fillId="2" borderId="1" pivotButton="0" quotePrefix="0" xfId="0"/>
    <xf numFmtId="3" fontId="3" fillId="2" borderId="1" pivotButton="0" quotePrefix="0" xfId="0"/>
    <xf numFmtId="4" fontId="3"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Views by platform</a:t>
            </a:r>
          </a:p>
        </rich>
      </tx>
    </title>
    <plotArea>
      <barChart>
        <barDir val="bar"/>
        <grouping val="clustered"/>
        <ser>
          <idx val="0"/>
          <order val="0"/>
          <tx>
            <strRef>
              <f>'Dashboard'!C10</f>
            </strRef>
          </tx>
          <spPr>
            <a:solidFill xmlns:a="http://schemas.openxmlformats.org/drawingml/2006/main">
              <a:srgbClr val="111111"/>
            </a:solidFill>
            <a:ln xmlns:a="http://schemas.openxmlformats.org/drawingml/2006/main">
              <a:prstDash val="solid"/>
            </a:ln>
          </spPr>
          <cat>
            <numRef>
              <f>'Dashboard'!$A$11:$A$14</f>
            </numRef>
          </cat>
          <val>
            <numRef>
              <f>'Dashboard'!$C$11:$C$14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8</row>
      <rowOff>0</rowOff>
    </from>
    <ext cx="504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viraldeck.io/?utm_source=free-template&amp;utm_medium=excel&amp;utm_campaign=ugc-performance-tracker" TargetMode="External" Id="rId1"/></Relationships>
</file>

<file path=xl/worksheets/_rels/sheet2.xml.rels><Relationships xmlns="http://schemas.openxmlformats.org/package/2006/relationships"><Relationship Type="http://schemas.openxmlformats.org/officeDocument/2006/relationships/hyperlink" Target="https://viraldeck.io/?utm_source=free-template&amp;utm_medium=excel&amp;utm_campaign=ugc-performance-tracker"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3" customWidth="1" min="1" max="1"/>
    <col width="100" customWidth="1" min="2" max="2"/>
  </cols>
  <sheetData>
    <row r="2">
      <c r="B2" s="1" t="inlineStr">
        <is>
          <t>UGC Performance Tracker</t>
        </is>
      </c>
    </row>
    <row r="3">
      <c r="B3" s="2" t="inlineStr">
        <is>
          <t>A free template by ViralDeck. Track every creator video, see what's working, and know what each view costs you.</t>
        </is>
      </c>
    </row>
    <row r="4">
      <c r="B4" s="3" t="inlineStr"/>
    </row>
    <row r="5">
      <c r="B5" s="4" t="inlineStr">
        <is>
          <t>How to use it</t>
        </is>
      </c>
    </row>
    <row r="6">
      <c r="B6" s="5" t="inlineStr">
        <is>
          <t>1.  Go to the Creators tab and add each creator once (name, handle, main platform, rate).</t>
        </is>
      </c>
    </row>
    <row r="7">
      <c r="B7" s="5" t="inlineStr">
        <is>
          <t>2.  Go to the Videos tab and add one row per published video. Pick the creator and platform from the dropdowns.</t>
        </is>
      </c>
    </row>
    <row r="8">
      <c r="B8" s="5" t="inlineStr">
        <is>
          <t>3.  Update Views, Likes, Comments, Shares and Saves on a fixed schedule. Once a week, same day, works best.</t>
        </is>
      </c>
    </row>
    <row r="9">
      <c r="B9" s="5" t="inlineStr">
        <is>
          <t>4.  Open the Dashboard tab. Totals, engagement rate, CPM, the platform split and your top videos fill in automatically.</t>
        </is>
      </c>
    </row>
    <row r="10">
      <c r="B10" s="3" t="inlineStr"/>
    </row>
    <row r="11">
      <c r="B11" s="4" t="inlineStr">
        <is>
          <t>Colour legend</t>
        </is>
      </c>
    </row>
    <row r="12">
      <c r="B12" s="6" t="inlineStr">
        <is>
          <t>Grey cells are inputs. Type there.</t>
        </is>
      </c>
    </row>
    <row r="13">
      <c r="B13" s="5" t="inlineStr">
        <is>
          <t>White cells are formulas. Leave them alone and they will keep working.</t>
        </is>
      </c>
    </row>
    <row r="14">
      <c r="B14" s="5" t="inlineStr">
        <is>
          <t>The rows already filled in are sample data so you can see the format. Delete them when you start (Videos rows 5 to 12, Creators rows 5 to 8).</t>
        </is>
      </c>
    </row>
    <row r="15">
      <c r="B15" s="3" t="inlineStr"/>
    </row>
    <row r="16">
      <c r="B16" s="4" t="inlineStr">
        <is>
          <t>What the metrics mean</t>
        </is>
      </c>
    </row>
    <row r="17">
      <c r="B17" s="5" t="inlineStr">
        <is>
          <t>Engagements = likes + comments + shares + saves.</t>
        </is>
      </c>
    </row>
    <row r="18">
      <c r="B18" s="5" t="inlineStr">
        <is>
          <t>Engagement rate = engagements / views. Short-form UGC usually lands between 3% and 10%.</t>
        </is>
      </c>
    </row>
    <row r="19">
      <c r="B19" s="5" t="inlineStr">
        <is>
          <t>CPM = cost / views x 1,000. What you paid for every thousand views.</t>
        </is>
      </c>
    </row>
    <row r="20">
      <c r="B20" s="5" t="inlineStr">
        <is>
          <t>Cost is whatever you paid for that video, in your own currency. Leave it empty for organic or gifted posts.</t>
        </is>
      </c>
    </row>
    <row r="21">
      <c r="B21" s="3" t="inlineStr"/>
    </row>
    <row r="22">
      <c r="B22" s="7" t="inlineStr">
        <is>
          <t>Works in Excel 2016+, Excel for Mac and Excel Online. Prefer Google Sheets or Notion? Get those versions at viraldeck.io/templates.</t>
        </is>
      </c>
    </row>
    <row r="23">
      <c r="B23" s="3" t="inlineStr"/>
    </row>
    <row r="24">
      <c r="B24" s="4" t="inlineStr">
        <is>
          <t>Tired of copying view counts by hand?</t>
        </is>
      </c>
    </row>
    <row r="25">
      <c r="B25" s="5" t="inlineStr">
        <is>
          <t>ViralDeck does this automatically. Add your creators' TikTok, Instagram, YouTube and Facebook accounts and every new video, view and like is pulled in daily, with campaign dashboards, viral alerts and shareable client reports.</t>
        </is>
      </c>
    </row>
    <row r="26">
      <c r="B26" s="8" t="inlineStr">
        <is>
          <t>Start a free trial at viraldeck.io</t>
        </is>
      </c>
    </row>
  </sheetData>
  <hyperlinks>
    <hyperlink xmlns:r="http://schemas.openxmlformats.org/officeDocument/2006/relationships" ref="B26"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0"/>
  <sheetViews>
    <sheetView showGridLines="0" workbookViewId="0">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40" customWidth="1" min="8" max="8"/>
  </cols>
  <sheetData>
    <row r="1" ht="26" customHeight="1">
      <c r="A1" s="9" t="inlineStr">
        <is>
          <t>Dashboard</t>
        </is>
      </c>
    </row>
    <row r="2">
      <c r="A2" s="10" t="inlineStr">
        <is>
          <t>Everything here updates from the Videos and Creators tabs. Nothing to type.</t>
        </is>
      </c>
    </row>
    <row r="5">
      <c r="A5" s="11" t="inlineStr">
        <is>
          <t>Videos tracked</t>
        </is>
      </c>
      <c r="B5" s="11" t="inlineStr">
        <is>
          <t>Total views</t>
        </is>
      </c>
      <c r="C5" s="11" t="inlineStr">
        <is>
          <t>Engagements</t>
        </is>
      </c>
      <c r="D5" s="11" t="inlineStr">
        <is>
          <t>Engagement rate</t>
        </is>
      </c>
      <c r="E5" s="11" t="inlineStr">
        <is>
          <t>Total spend</t>
        </is>
      </c>
      <c r="F5" s="11" t="inlineStr">
        <is>
          <t>CPM</t>
        </is>
      </c>
    </row>
    <row r="6" ht="34" customHeight="1">
      <c r="A6" s="12">
        <f>COUNT(Videos!$F$5:$F$504)</f>
        <v/>
      </c>
      <c r="B6" s="12">
        <f>SUM(Videos!$F$5:$F$504)</f>
        <v/>
      </c>
      <c r="C6" s="12">
        <f>SUM(Videos!$M$5:$M$504)</f>
        <v/>
      </c>
      <c r="D6" s="13">
        <f>IFERROR(C6/B6,0)</f>
        <v/>
      </c>
      <c r="E6" s="14">
        <f>SUM(Videos!$K$5:$K$504)</f>
        <v/>
      </c>
      <c r="F6" s="14">
        <f>IFERROR(SUMIFS(Videos!$K$5:$K$504,Videos!$K$5:$K$504,"&lt;&gt;")/SUMIFS(Videos!$F$5:$F$504,Videos!$K$5:$K$504,"&lt;&gt;")*1000,0)</f>
        <v/>
      </c>
      <c r="G6" s="15" t="inlineStr">
        <is>
          <t>CPM only counts videos that have a cost.</t>
        </is>
      </c>
    </row>
    <row r="9">
      <c r="A9" s="16" t="inlineStr">
        <is>
          <t>By platform</t>
        </is>
      </c>
    </row>
    <row r="10">
      <c r="A10" s="17" t="inlineStr">
        <is>
          <t>Platform</t>
        </is>
      </c>
      <c r="B10" s="17" t="inlineStr">
        <is>
          <t>Videos</t>
        </is>
      </c>
      <c r="C10" s="17" t="inlineStr">
        <is>
          <t>Views</t>
        </is>
      </c>
      <c r="D10" s="17" t="inlineStr">
        <is>
          <t>Share of views</t>
        </is>
      </c>
      <c r="E10" s="17" t="inlineStr">
        <is>
          <t>Engagement rate</t>
        </is>
      </c>
      <c r="F10" s="17" t="inlineStr">
        <is>
          <t>Spend</t>
        </is>
      </c>
      <c r="G10" s="17" t="inlineStr">
        <is>
          <t>CPM</t>
        </is>
      </c>
    </row>
    <row r="11">
      <c r="A11" s="18" t="inlineStr">
        <is>
          <t>TikTok</t>
        </is>
      </c>
      <c r="B11" s="19">
        <f>COUNTIFS(Videos!$C$5:$C$504,$A11,Videos!$F$5:$F$504,"&lt;&gt;")</f>
        <v/>
      </c>
      <c r="C11" s="19">
        <f>SUMIFS(Videos!$F$5:$F$504,Videos!$C$5:$C$504,$A11)</f>
        <v/>
      </c>
      <c r="D11" s="20">
        <f>IFERROR(C11/$B$6,0)</f>
        <v/>
      </c>
      <c r="E11" s="20">
        <f>IFERROR(SUMIFS(Videos!$M$5:$M$504,Videos!$C$5:$C$504,$A11)/C11,0)</f>
        <v/>
      </c>
      <c r="F11" s="21">
        <f>SUMIFS(Videos!$K$5:$K$504,Videos!$C$5:$C$504,$A11)</f>
        <v/>
      </c>
      <c r="G11" s="21">
        <f>IFERROR(F11/SUMIFS(Videos!$F$5:$F$504,Videos!$C$5:$C$504,$A11,Videos!$K$5:$K$504,"&lt;&gt;")*1000,0)</f>
        <v/>
      </c>
    </row>
    <row r="12">
      <c r="A12" s="18" t="inlineStr">
        <is>
          <t>Instagram Reels</t>
        </is>
      </c>
      <c r="B12" s="19">
        <f>COUNTIFS(Videos!$C$5:$C$504,$A12,Videos!$F$5:$F$504,"&lt;&gt;")</f>
        <v/>
      </c>
      <c r="C12" s="19">
        <f>SUMIFS(Videos!$F$5:$F$504,Videos!$C$5:$C$504,$A12)</f>
        <v/>
      </c>
      <c r="D12" s="20">
        <f>IFERROR(C12/$B$6,0)</f>
        <v/>
      </c>
      <c r="E12" s="20">
        <f>IFERROR(SUMIFS(Videos!$M$5:$M$504,Videos!$C$5:$C$504,$A12)/C12,0)</f>
        <v/>
      </c>
      <c r="F12" s="21">
        <f>SUMIFS(Videos!$K$5:$K$504,Videos!$C$5:$C$504,$A12)</f>
        <v/>
      </c>
      <c r="G12" s="21">
        <f>IFERROR(F12/SUMIFS(Videos!$F$5:$F$504,Videos!$C$5:$C$504,$A12,Videos!$K$5:$K$504,"&lt;&gt;")*1000,0)</f>
        <v/>
      </c>
    </row>
    <row r="13">
      <c r="A13" s="18" t="inlineStr">
        <is>
          <t>YouTube Shorts</t>
        </is>
      </c>
      <c r="B13" s="19">
        <f>COUNTIFS(Videos!$C$5:$C$504,$A13,Videos!$F$5:$F$504,"&lt;&gt;")</f>
        <v/>
      </c>
      <c r="C13" s="19">
        <f>SUMIFS(Videos!$F$5:$F$504,Videos!$C$5:$C$504,$A13)</f>
        <v/>
      </c>
      <c r="D13" s="20">
        <f>IFERROR(C13/$B$6,0)</f>
        <v/>
      </c>
      <c r="E13" s="20">
        <f>IFERROR(SUMIFS(Videos!$M$5:$M$504,Videos!$C$5:$C$504,$A13)/C13,0)</f>
        <v/>
      </c>
      <c r="F13" s="21">
        <f>SUMIFS(Videos!$K$5:$K$504,Videos!$C$5:$C$504,$A13)</f>
        <v/>
      </c>
      <c r="G13" s="21">
        <f>IFERROR(F13/SUMIFS(Videos!$F$5:$F$504,Videos!$C$5:$C$504,$A13,Videos!$K$5:$K$504,"&lt;&gt;")*1000,0)</f>
        <v/>
      </c>
    </row>
    <row r="14">
      <c r="A14" s="18" t="inlineStr">
        <is>
          <t>Facebook Reels</t>
        </is>
      </c>
      <c r="B14" s="19">
        <f>COUNTIFS(Videos!$C$5:$C$504,$A14,Videos!$F$5:$F$504,"&lt;&gt;")</f>
        <v/>
      </c>
      <c r="C14" s="19">
        <f>SUMIFS(Videos!$F$5:$F$504,Videos!$C$5:$C$504,$A14)</f>
        <v/>
      </c>
      <c r="D14" s="20">
        <f>IFERROR(C14/$B$6,0)</f>
        <v/>
      </c>
      <c r="E14" s="20">
        <f>IFERROR(SUMIFS(Videos!$M$5:$M$504,Videos!$C$5:$C$504,$A14)/C14,0)</f>
        <v/>
      </c>
      <c r="F14" s="21">
        <f>SUMIFS(Videos!$K$5:$K$504,Videos!$C$5:$C$504,$A14)</f>
        <v/>
      </c>
      <c r="G14" s="21">
        <f>IFERROR(F14/SUMIFS(Videos!$F$5:$F$504,Videos!$C$5:$C$504,$A14,Videos!$K$5:$K$504,"&lt;&gt;")*1000,0)</f>
        <v/>
      </c>
    </row>
    <row r="17">
      <c r="A17" s="16" t="inlineStr">
        <is>
          <t>Top 10 videos by views</t>
        </is>
      </c>
    </row>
    <row r="18">
      <c r="A18" s="17" t="inlineStr">
        <is>
          <t>#</t>
        </is>
      </c>
      <c r="B18" s="17" t="inlineStr">
        <is>
          <t>Creator</t>
        </is>
      </c>
      <c r="C18" s="17" t="inlineStr">
        <is>
          <t>Platform</t>
        </is>
      </c>
      <c r="D18" s="17" t="inlineStr">
        <is>
          <t>Campaign</t>
        </is>
      </c>
      <c r="E18" s="17" t="inlineStr">
        <is>
          <t>Views</t>
        </is>
      </c>
      <c r="F18" s="17" t="inlineStr">
        <is>
          <t>Engagement rate</t>
        </is>
      </c>
      <c r="G18" s="17" t="inlineStr">
        <is>
          <t>CPM</t>
        </is>
      </c>
      <c r="H18" s="17" t="inlineStr">
        <is>
          <t>Video URL</t>
        </is>
      </c>
    </row>
    <row r="19">
      <c r="A19" s="18" t="n">
        <v>1</v>
      </c>
      <c r="B19" s="18">
        <f>IFERROR(INDEX(Videos!$B$5:$B$504,MATCH(LARGE(Videos!$Q$5:$Q$504,$A19),Videos!$Q$5:$Q$504,0)),"")</f>
        <v/>
      </c>
      <c r="C19" s="18">
        <f>IFERROR(INDEX(Videos!$C$5:$C$504,MATCH(LARGE(Videos!$Q$5:$Q$504,$A19),Videos!$Q$5:$Q$504,0)),"")</f>
        <v/>
      </c>
      <c r="D19" s="18">
        <f>IFERROR(INDEX(Videos!$D$5:$D$504,MATCH(LARGE(Videos!$Q$5:$Q$504,$A19),Videos!$Q$5:$Q$504,0)),"")</f>
        <v/>
      </c>
      <c r="E19" s="19">
        <f>IFERROR(INDEX(Videos!$F$5:$F$504,MATCH(LARGE(Videos!$Q$5:$Q$504,$A19),Videos!$Q$5:$Q$504,0)),"")</f>
        <v/>
      </c>
      <c r="F19" s="20">
        <f>IFERROR(INDEX(Videos!$N$5:$N$504,MATCH(LARGE(Videos!$Q$5:$Q$504,$A19),Videos!$Q$5:$Q$504,0)),"")</f>
        <v/>
      </c>
      <c r="G19" s="21">
        <f>IFERROR(INDEX(Videos!$O$5:$O$504,MATCH(LARGE(Videos!$Q$5:$Q$504,$A19),Videos!$Q$5:$Q$504,0)),"")</f>
        <v/>
      </c>
      <c r="H19" s="18">
        <f>IFERROR(INDEX(Videos!$E$5:$E$504,MATCH(LARGE(Videos!$Q$5:$Q$504,$A19),Videos!$Q$5:$Q$504,0)),"")</f>
        <v/>
      </c>
    </row>
    <row r="20">
      <c r="A20" s="18" t="n">
        <v>2</v>
      </c>
      <c r="B20" s="18">
        <f>IFERROR(INDEX(Videos!$B$5:$B$504,MATCH(LARGE(Videos!$Q$5:$Q$504,$A20),Videos!$Q$5:$Q$504,0)),"")</f>
        <v/>
      </c>
      <c r="C20" s="18">
        <f>IFERROR(INDEX(Videos!$C$5:$C$504,MATCH(LARGE(Videos!$Q$5:$Q$504,$A20),Videos!$Q$5:$Q$504,0)),"")</f>
        <v/>
      </c>
      <c r="D20" s="18">
        <f>IFERROR(INDEX(Videos!$D$5:$D$504,MATCH(LARGE(Videos!$Q$5:$Q$504,$A20),Videos!$Q$5:$Q$504,0)),"")</f>
        <v/>
      </c>
      <c r="E20" s="19">
        <f>IFERROR(INDEX(Videos!$F$5:$F$504,MATCH(LARGE(Videos!$Q$5:$Q$504,$A20),Videos!$Q$5:$Q$504,0)),"")</f>
        <v/>
      </c>
      <c r="F20" s="20">
        <f>IFERROR(INDEX(Videos!$N$5:$N$504,MATCH(LARGE(Videos!$Q$5:$Q$504,$A20),Videos!$Q$5:$Q$504,0)),"")</f>
        <v/>
      </c>
      <c r="G20" s="21">
        <f>IFERROR(INDEX(Videos!$O$5:$O$504,MATCH(LARGE(Videos!$Q$5:$Q$504,$A20),Videos!$Q$5:$Q$504,0)),"")</f>
        <v/>
      </c>
      <c r="H20" s="18">
        <f>IFERROR(INDEX(Videos!$E$5:$E$504,MATCH(LARGE(Videos!$Q$5:$Q$504,$A20),Videos!$Q$5:$Q$504,0)),"")</f>
        <v/>
      </c>
    </row>
    <row r="21">
      <c r="A21" s="18" t="n">
        <v>3</v>
      </c>
      <c r="B21" s="18">
        <f>IFERROR(INDEX(Videos!$B$5:$B$504,MATCH(LARGE(Videos!$Q$5:$Q$504,$A21),Videos!$Q$5:$Q$504,0)),"")</f>
        <v/>
      </c>
      <c r="C21" s="18">
        <f>IFERROR(INDEX(Videos!$C$5:$C$504,MATCH(LARGE(Videos!$Q$5:$Q$504,$A21),Videos!$Q$5:$Q$504,0)),"")</f>
        <v/>
      </c>
      <c r="D21" s="18">
        <f>IFERROR(INDEX(Videos!$D$5:$D$504,MATCH(LARGE(Videos!$Q$5:$Q$504,$A21),Videos!$Q$5:$Q$504,0)),"")</f>
        <v/>
      </c>
      <c r="E21" s="19">
        <f>IFERROR(INDEX(Videos!$F$5:$F$504,MATCH(LARGE(Videos!$Q$5:$Q$504,$A21),Videos!$Q$5:$Q$504,0)),"")</f>
        <v/>
      </c>
      <c r="F21" s="20">
        <f>IFERROR(INDEX(Videos!$N$5:$N$504,MATCH(LARGE(Videos!$Q$5:$Q$504,$A21),Videos!$Q$5:$Q$504,0)),"")</f>
        <v/>
      </c>
      <c r="G21" s="21">
        <f>IFERROR(INDEX(Videos!$O$5:$O$504,MATCH(LARGE(Videos!$Q$5:$Q$504,$A21),Videos!$Q$5:$Q$504,0)),"")</f>
        <v/>
      </c>
      <c r="H21" s="18">
        <f>IFERROR(INDEX(Videos!$E$5:$E$504,MATCH(LARGE(Videos!$Q$5:$Q$504,$A21),Videos!$Q$5:$Q$504,0)),"")</f>
        <v/>
      </c>
    </row>
    <row r="22">
      <c r="A22" s="18" t="n">
        <v>4</v>
      </c>
      <c r="B22" s="18">
        <f>IFERROR(INDEX(Videos!$B$5:$B$504,MATCH(LARGE(Videos!$Q$5:$Q$504,$A22),Videos!$Q$5:$Q$504,0)),"")</f>
        <v/>
      </c>
      <c r="C22" s="18">
        <f>IFERROR(INDEX(Videos!$C$5:$C$504,MATCH(LARGE(Videos!$Q$5:$Q$504,$A22),Videos!$Q$5:$Q$504,0)),"")</f>
        <v/>
      </c>
      <c r="D22" s="18">
        <f>IFERROR(INDEX(Videos!$D$5:$D$504,MATCH(LARGE(Videos!$Q$5:$Q$504,$A22),Videos!$Q$5:$Q$504,0)),"")</f>
        <v/>
      </c>
      <c r="E22" s="19">
        <f>IFERROR(INDEX(Videos!$F$5:$F$504,MATCH(LARGE(Videos!$Q$5:$Q$504,$A22),Videos!$Q$5:$Q$504,0)),"")</f>
        <v/>
      </c>
      <c r="F22" s="20">
        <f>IFERROR(INDEX(Videos!$N$5:$N$504,MATCH(LARGE(Videos!$Q$5:$Q$504,$A22),Videos!$Q$5:$Q$504,0)),"")</f>
        <v/>
      </c>
      <c r="G22" s="21">
        <f>IFERROR(INDEX(Videos!$O$5:$O$504,MATCH(LARGE(Videos!$Q$5:$Q$504,$A22),Videos!$Q$5:$Q$504,0)),"")</f>
        <v/>
      </c>
      <c r="H22" s="18">
        <f>IFERROR(INDEX(Videos!$E$5:$E$504,MATCH(LARGE(Videos!$Q$5:$Q$504,$A22),Videos!$Q$5:$Q$504,0)),"")</f>
        <v/>
      </c>
    </row>
    <row r="23">
      <c r="A23" s="18" t="n">
        <v>5</v>
      </c>
      <c r="B23" s="18">
        <f>IFERROR(INDEX(Videos!$B$5:$B$504,MATCH(LARGE(Videos!$Q$5:$Q$504,$A23),Videos!$Q$5:$Q$504,0)),"")</f>
        <v/>
      </c>
      <c r="C23" s="18">
        <f>IFERROR(INDEX(Videos!$C$5:$C$504,MATCH(LARGE(Videos!$Q$5:$Q$504,$A23),Videos!$Q$5:$Q$504,0)),"")</f>
        <v/>
      </c>
      <c r="D23" s="18">
        <f>IFERROR(INDEX(Videos!$D$5:$D$504,MATCH(LARGE(Videos!$Q$5:$Q$504,$A23),Videos!$Q$5:$Q$504,0)),"")</f>
        <v/>
      </c>
      <c r="E23" s="19">
        <f>IFERROR(INDEX(Videos!$F$5:$F$504,MATCH(LARGE(Videos!$Q$5:$Q$504,$A23),Videos!$Q$5:$Q$504,0)),"")</f>
        <v/>
      </c>
      <c r="F23" s="20">
        <f>IFERROR(INDEX(Videos!$N$5:$N$504,MATCH(LARGE(Videos!$Q$5:$Q$504,$A23),Videos!$Q$5:$Q$504,0)),"")</f>
        <v/>
      </c>
      <c r="G23" s="21">
        <f>IFERROR(INDEX(Videos!$O$5:$O$504,MATCH(LARGE(Videos!$Q$5:$Q$504,$A23),Videos!$Q$5:$Q$504,0)),"")</f>
        <v/>
      </c>
      <c r="H23" s="18">
        <f>IFERROR(INDEX(Videos!$E$5:$E$504,MATCH(LARGE(Videos!$Q$5:$Q$504,$A23),Videos!$Q$5:$Q$504,0)),"")</f>
        <v/>
      </c>
    </row>
    <row r="24">
      <c r="A24" s="18" t="n">
        <v>6</v>
      </c>
      <c r="B24" s="18">
        <f>IFERROR(INDEX(Videos!$B$5:$B$504,MATCH(LARGE(Videos!$Q$5:$Q$504,$A24),Videos!$Q$5:$Q$504,0)),"")</f>
        <v/>
      </c>
      <c r="C24" s="18">
        <f>IFERROR(INDEX(Videos!$C$5:$C$504,MATCH(LARGE(Videos!$Q$5:$Q$504,$A24),Videos!$Q$5:$Q$504,0)),"")</f>
        <v/>
      </c>
      <c r="D24" s="18">
        <f>IFERROR(INDEX(Videos!$D$5:$D$504,MATCH(LARGE(Videos!$Q$5:$Q$504,$A24),Videos!$Q$5:$Q$504,0)),"")</f>
        <v/>
      </c>
      <c r="E24" s="19">
        <f>IFERROR(INDEX(Videos!$F$5:$F$504,MATCH(LARGE(Videos!$Q$5:$Q$504,$A24),Videos!$Q$5:$Q$504,0)),"")</f>
        <v/>
      </c>
      <c r="F24" s="20">
        <f>IFERROR(INDEX(Videos!$N$5:$N$504,MATCH(LARGE(Videos!$Q$5:$Q$504,$A24),Videos!$Q$5:$Q$504,0)),"")</f>
        <v/>
      </c>
      <c r="G24" s="21">
        <f>IFERROR(INDEX(Videos!$O$5:$O$504,MATCH(LARGE(Videos!$Q$5:$Q$504,$A24),Videos!$Q$5:$Q$504,0)),"")</f>
        <v/>
      </c>
      <c r="H24" s="18">
        <f>IFERROR(INDEX(Videos!$E$5:$E$504,MATCH(LARGE(Videos!$Q$5:$Q$504,$A24),Videos!$Q$5:$Q$504,0)),"")</f>
        <v/>
      </c>
    </row>
    <row r="25">
      <c r="A25" s="18" t="n">
        <v>7</v>
      </c>
      <c r="B25" s="18">
        <f>IFERROR(INDEX(Videos!$B$5:$B$504,MATCH(LARGE(Videos!$Q$5:$Q$504,$A25),Videos!$Q$5:$Q$504,0)),"")</f>
        <v/>
      </c>
      <c r="C25" s="18">
        <f>IFERROR(INDEX(Videos!$C$5:$C$504,MATCH(LARGE(Videos!$Q$5:$Q$504,$A25),Videos!$Q$5:$Q$504,0)),"")</f>
        <v/>
      </c>
      <c r="D25" s="18">
        <f>IFERROR(INDEX(Videos!$D$5:$D$504,MATCH(LARGE(Videos!$Q$5:$Q$504,$A25),Videos!$Q$5:$Q$504,0)),"")</f>
        <v/>
      </c>
      <c r="E25" s="19">
        <f>IFERROR(INDEX(Videos!$F$5:$F$504,MATCH(LARGE(Videos!$Q$5:$Q$504,$A25),Videos!$Q$5:$Q$504,0)),"")</f>
        <v/>
      </c>
      <c r="F25" s="20">
        <f>IFERROR(INDEX(Videos!$N$5:$N$504,MATCH(LARGE(Videos!$Q$5:$Q$504,$A25),Videos!$Q$5:$Q$504,0)),"")</f>
        <v/>
      </c>
      <c r="G25" s="21">
        <f>IFERROR(INDEX(Videos!$O$5:$O$504,MATCH(LARGE(Videos!$Q$5:$Q$504,$A25),Videos!$Q$5:$Q$504,0)),"")</f>
        <v/>
      </c>
      <c r="H25" s="18">
        <f>IFERROR(INDEX(Videos!$E$5:$E$504,MATCH(LARGE(Videos!$Q$5:$Q$504,$A25),Videos!$Q$5:$Q$504,0)),"")</f>
        <v/>
      </c>
    </row>
    <row r="26">
      <c r="A26" s="18" t="n">
        <v>8</v>
      </c>
      <c r="B26" s="18">
        <f>IFERROR(INDEX(Videos!$B$5:$B$504,MATCH(LARGE(Videos!$Q$5:$Q$504,$A26),Videos!$Q$5:$Q$504,0)),"")</f>
        <v/>
      </c>
      <c r="C26" s="18">
        <f>IFERROR(INDEX(Videos!$C$5:$C$504,MATCH(LARGE(Videos!$Q$5:$Q$504,$A26),Videos!$Q$5:$Q$504,0)),"")</f>
        <v/>
      </c>
      <c r="D26" s="18">
        <f>IFERROR(INDEX(Videos!$D$5:$D$504,MATCH(LARGE(Videos!$Q$5:$Q$504,$A26),Videos!$Q$5:$Q$504,0)),"")</f>
        <v/>
      </c>
      <c r="E26" s="19">
        <f>IFERROR(INDEX(Videos!$F$5:$F$504,MATCH(LARGE(Videos!$Q$5:$Q$504,$A26),Videos!$Q$5:$Q$504,0)),"")</f>
        <v/>
      </c>
      <c r="F26" s="20">
        <f>IFERROR(INDEX(Videos!$N$5:$N$504,MATCH(LARGE(Videos!$Q$5:$Q$504,$A26),Videos!$Q$5:$Q$504,0)),"")</f>
        <v/>
      </c>
      <c r="G26" s="21">
        <f>IFERROR(INDEX(Videos!$O$5:$O$504,MATCH(LARGE(Videos!$Q$5:$Q$504,$A26),Videos!$Q$5:$Q$504,0)),"")</f>
        <v/>
      </c>
      <c r="H26" s="18">
        <f>IFERROR(INDEX(Videos!$E$5:$E$504,MATCH(LARGE(Videos!$Q$5:$Q$504,$A26),Videos!$Q$5:$Q$504,0)),"")</f>
        <v/>
      </c>
    </row>
    <row r="27">
      <c r="A27" s="18" t="n">
        <v>9</v>
      </c>
      <c r="B27" s="18">
        <f>IFERROR(INDEX(Videos!$B$5:$B$504,MATCH(LARGE(Videos!$Q$5:$Q$504,$A27),Videos!$Q$5:$Q$504,0)),"")</f>
        <v/>
      </c>
      <c r="C27" s="18">
        <f>IFERROR(INDEX(Videos!$C$5:$C$504,MATCH(LARGE(Videos!$Q$5:$Q$504,$A27),Videos!$Q$5:$Q$504,0)),"")</f>
        <v/>
      </c>
      <c r="D27" s="18">
        <f>IFERROR(INDEX(Videos!$D$5:$D$504,MATCH(LARGE(Videos!$Q$5:$Q$504,$A27),Videos!$Q$5:$Q$504,0)),"")</f>
        <v/>
      </c>
      <c r="E27" s="19">
        <f>IFERROR(INDEX(Videos!$F$5:$F$504,MATCH(LARGE(Videos!$Q$5:$Q$504,$A27),Videos!$Q$5:$Q$504,0)),"")</f>
        <v/>
      </c>
      <c r="F27" s="20">
        <f>IFERROR(INDEX(Videos!$N$5:$N$504,MATCH(LARGE(Videos!$Q$5:$Q$504,$A27),Videos!$Q$5:$Q$504,0)),"")</f>
        <v/>
      </c>
      <c r="G27" s="21">
        <f>IFERROR(INDEX(Videos!$O$5:$O$504,MATCH(LARGE(Videos!$Q$5:$Q$504,$A27),Videos!$Q$5:$Q$504,0)),"")</f>
        <v/>
      </c>
      <c r="H27" s="18">
        <f>IFERROR(INDEX(Videos!$E$5:$E$504,MATCH(LARGE(Videos!$Q$5:$Q$504,$A27),Videos!$Q$5:$Q$504,0)),"")</f>
        <v/>
      </c>
    </row>
    <row r="28">
      <c r="A28" s="18" t="n">
        <v>10</v>
      </c>
      <c r="B28" s="18">
        <f>IFERROR(INDEX(Videos!$B$5:$B$504,MATCH(LARGE(Videos!$Q$5:$Q$504,$A28),Videos!$Q$5:$Q$504,0)),"")</f>
        <v/>
      </c>
      <c r="C28" s="18">
        <f>IFERROR(INDEX(Videos!$C$5:$C$504,MATCH(LARGE(Videos!$Q$5:$Q$504,$A28),Videos!$Q$5:$Q$504,0)),"")</f>
        <v/>
      </c>
      <c r="D28" s="18">
        <f>IFERROR(INDEX(Videos!$D$5:$D$504,MATCH(LARGE(Videos!$Q$5:$Q$504,$A28),Videos!$Q$5:$Q$504,0)),"")</f>
        <v/>
      </c>
      <c r="E28" s="19">
        <f>IFERROR(INDEX(Videos!$F$5:$F$504,MATCH(LARGE(Videos!$Q$5:$Q$504,$A28),Videos!$Q$5:$Q$504,0)),"")</f>
        <v/>
      </c>
      <c r="F28" s="20">
        <f>IFERROR(INDEX(Videos!$N$5:$N$504,MATCH(LARGE(Videos!$Q$5:$Q$504,$A28),Videos!$Q$5:$Q$504,0)),"")</f>
        <v/>
      </c>
      <c r="G28" s="21">
        <f>IFERROR(INDEX(Videos!$O$5:$O$504,MATCH(LARGE(Videos!$Q$5:$Q$504,$A28),Videos!$Q$5:$Q$504,0)),"")</f>
        <v/>
      </c>
      <c r="H28" s="18">
        <f>IFERROR(INDEX(Videos!$E$5:$E$504,MATCH(LARGE(Videos!$Q$5:$Q$504,$A28),Videos!$Q$5:$Q$504,0)),"")</f>
        <v/>
      </c>
    </row>
    <row r="31">
      <c r="A31" s="16" t="inlineStr">
        <is>
          <t>Top 5 creators by views</t>
        </is>
      </c>
    </row>
    <row r="32">
      <c r="A32" s="17" t="inlineStr">
        <is>
          <t>#</t>
        </is>
      </c>
      <c r="B32" s="17" t="inlineStr">
        <is>
          <t>Creator</t>
        </is>
      </c>
      <c r="C32" s="17" t="inlineStr">
        <is>
          <t>Videos</t>
        </is>
      </c>
      <c r="D32" s="17" t="inlineStr">
        <is>
          <t>Total views</t>
        </is>
      </c>
      <c r="E32" s="17" t="inlineStr">
        <is>
          <t>Avg views / video</t>
        </is>
      </c>
      <c r="F32" s="17" t="inlineStr">
        <is>
          <t>Engagement rate</t>
        </is>
      </c>
      <c r="G32" s="17" t="inlineStr">
        <is>
          <t>CPM</t>
        </is>
      </c>
    </row>
    <row r="33">
      <c r="A33" s="18" t="n">
        <v>1</v>
      </c>
      <c r="B33" s="18">
        <f>IFERROR(INDEX(Creators!$A$5:$A$104,MATCH(LARGE(Creators!$N$5:$N$104,$A33),Creators!$N$5:$N$104,0)),"")</f>
        <v/>
      </c>
      <c r="C33" s="19">
        <f>IFERROR(INDEX(Creators!$F$5:$F$104,MATCH(LARGE(Creators!$N$5:$N$104,$A33),Creators!$N$5:$N$104,0)),"")</f>
        <v/>
      </c>
      <c r="D33" s="19">
        <f>IFERROR(INDEX(Creators!$G$5:$G$104,MATCH(LARGE(Creators!$N$5:$N$104,$A33),Creators!$N$5:$N$104,0)),"")</f>
        <v/>
      </c>
      <c r="E33" s="19">
        <f>IFERROR(INDEX(Creators!$H$5:$H$104,MATCH(LARGE(Creators!$N$5:$N$104,$A33),Creators!$N$5:$N$104,0)),"")</f>
        <v/>
      </c>
      <c r="F33" s="20">
        <f>IFERROR(INDEX(Creators!$J$5:$J$104,MATCH(LARGE(Creators!$N$5:$N$104,$A33),Creators!$N$5:$N$104,0)),"")</f>
        <v/>
      </c>
      <c r="G33" s="21">
        <f>IFERROR(INDEX(Creators!$L$5:$L$104,MATCH(LARGE(Creators!$N$5:$N$104,$A33),Creators!$N$5:$N$104,0)),"")</f>
        <v/>
      </c>
    </row>
    <row r="34">
      <c r="A34" s="18" t="n">
        <v>2</v>
      </c>
      <c r="B34" s="18">
        <f>IFERROR(INDEX(Creators!$A$5:$A$104,MATCH(LARGE(Creators!$N$5:$N$104,$A34),Creators!$N$5:$N$104,0)),"")</f>
        <v/>
      </c>
      <c r="C34" s="19">
        <f>IFERROR(INDEX(Creators!$F$5:$F$104,MATCH(LARGE(Creators!$N$5:$N$104,$A34),Creators!$N$5:$N$104,0)),"")</f>
        <v/>
      </c>
      <c r="D34" s="19">
        <f>IFERROR(INDEX(Creators!$G$5:$G$104,MATCH(LARGE(Creators!$N$5:$N$104,$A34),Creators!$N$5:$N$104,0)),"")</f>
        <v/>
      </c>
      <c r="E34" s="19">
        <f>IFERROR(INDEX(Creators!$H$5:$H$104,MATCH(LARGE(Creators!$N$5:$N$104,$A34),Creators!$N$5:$N$104,0)),"")</f>
        <v/>
      </c>
      <c r="F34" s="20">
        <f>IFERROR(INDEX(Creators!$J$5:$J$104,MATCH(LARGE(Creators!$N$5:$N$104,$A34),Creators!$N$5:$N$104,0)),"")</f>
        <v/>
      </c>
      <c r="G34" s="21">
        <f>IFERROR(INDEX(Creators!$L$5:$L$104,MATCH(LARGE(Creators!$N$5:$N$104,$A34),Creators!$N$5:$N$104,0)),"")</f>
        <v/>
      </c>
    </row>
    <row r="35">
      <c r="A35" s="18" t="n">
        <v>3</v>
      </c>
      <c r="B35" s="18">
        <f>IFERROR(INDEX(Creators!$A$5:$A$104,MATCH(LARGE(Creators!$N$5:$N$104,$A35),Creators!$N$5:$N$104,0)),"")</f>
        <v/>
      </c>
      <c r="C35" s="19">
        <f>IFERROR(INDEX(Creators!$F$5:$F$104,MATCH(LARGE(Creators!$N$5:$N$104,$A35),Creators!$N$5:$N$104,0)),"")</f>
        <v/>
      </c>
      <c r="D35" s="19">
        <f>IFERROR(INDEX(Creators!$G$5:$G$104,MATCH(LARGE(Creators!$N$5:$N$104,$A35),Creators!$N$5:$N$104,0)),"")</f>
        <v/>
      </c>
      <c r="E35" s="19">
        <f>IFERROR(INDEX(Creators!$H$5:$H$104,MATCH(LARGE(Creators!$N$5:$N$104,$A35),Creators!$N$5:$N$104,0)),"")</f>
        <v/>
      </c>
      <c r="F35" s="20">
        <f>IFERROR(INDEX(Creators!$J$5:$J$104,MATCH(LARGE(Creators!$N$5:$N$104,$A35),Creators!$N$5:$N$104,0)),"")</f>
        <v/>
      </c>
      <c r="G35" s="21">
        <f>IFERROR(INDEX(Creators!$L$5:$L$104,MATCH(LARGE(Creators!$N$5:$N$104,$A35),Creators!$N$5:$N$104,0)),"")</f>
        <v/>
      </c>
    </row>
    <row r="36">
      <c r="A36" s="18" t="n">
        <v>4</v>
      </c>
      <c r="B36" s="18">
        <f>IFERROR(INDEX(Creators!$A$5:$A$104,MATCH(LARGE(Creators!$N$5:$N$104,$A36),Creators!$N$5:$N$104,0)),"")</f>
        <v/>
      </c>
      <c r="C36" s="19">
        <f>IFERROR(INDEX(Creators!$F$5:$F$104,MATCH(LARGE(Creators!$N$5:$N$104,$A36),Creators!$N$5:$N$104,0)),"")</f>
        <v/>
      </c>
      <c r="D36" s="19">
        <f>IFERROR(INDEX(Creators!$G$5:$G$104,MATCH(LARGE(Creators!$N$5:$N$104,$A36),Creators!$N$5:$N$104,0)),"")</f>
        <v/>
      </c>
      <c r="E36" s="19">
        <f>IFERROR(INDEX(Creators!$H$5:$H$104,MATCH(LARGE(Creators!$N$5:$N$104,$A36),Creators!$N$5:$N$104,0)),"")</f>
        <v/>
      </c>
      <c r="F36" s="20">
        <f>IFERROR(INDEX(Creators!$J$5:$J$104,MATCH(LARGE(Creators!$N$5:$N$104,$A36),Creators!$N$5:$N$104,0)),"")</f>
        <v/>
      </c>
      <c r="G36" s="21">
        <f>IFERROR(INDEX(Creators!$L$5:$L$104,MATCH(LARGE(Creators!$N$5:$N$104,$A36),Creators!$N$5:$N$104,0)),"")</f>
        <v/>
      </c>
    </row>
    <row r="37">
      <c r="A37" s="18" t="n">
        <v>5</v>
      </c>
      <c r="B37" s="18">
        <f>IFERROR(INDEX(Creators!$A$5:$A$104,MATCH(LARGE(Creators!$N$5:$N$104,$A37),Creators!$N$5:$N$104,0)),"")</f>
        <v/>
      </c>
      <c r="C37" s="19">
        <f>IFERROR(INDEX(Creators!$F$5:$F$104,MATCH(LARGE(Creators!$N$5:$N$104,$A37),Creators!$N$5:$N$104,0)),"")</f>
        <v/>
      </c>
      <c r="D37" s="19">
        <f>IFERROR(INDEX(Creators!$G$5:$G$104,MATCH(LARGE(Creators!$N$5:$N$104,$A37),Creators!$N$5:$N$104,0)),"")</f>
        <v/>
      </c>
      <c r="E37" s="19">
        <f>IFERROR(INDEX(Creators!$H$5:$H$104,MATCH(LARGE(Creators!$N$5:$N$104,$A37),Creators!$N$5:$N$104,0)),"")</f>
        <v/>
      </c>
      <c r="F37" s="20">
        <f>IFERROR(INDEX(Creators!$J$5:$J$104,MATCH(LARGE(Creators!$N$5:$N$104,$A37),Creators!$N$5:$N$104,0)),"")</f>
        <v/>
      </c>
      <c r="G37" s="21">
        <f>IFERROR(INDEX(Creators!$L$5:$L$104,MATCH(LARGE(Creators!$N$5:$N$104,$A37),Creators!$N$5:$N$104,0)),"")</f>
        <v/>
      </c>
    </row>
    <row r="40">
      <c r="A40" s="22" t="inlineStr">
        <is>
          <t>Want this to update itself? ViralDeck pulls views, likes and new videos for every creator daily. Free trial at viraldeck.io</t>
        </is>
      </c>
    </row>
  </sheetData>
  <hyperlinks>
    <hyperlink xmlns:r="http://schemas.openxmlformats.org/officeDocument/2006/relationships" ref="A40" r:id="rId1"/>
  </hyperlinks>
  <pageMargins left="0.75" right="0.75" top="1" bottom="1" header="0.5" footer="0.5"/>
  <drawing xmlns:r="http://schemas.openxmlformats.org/officeDocument/2006/relationships" r:id="rId2"/>
</worksheet>
</file>

<file path=xl/worksheets/sheet3.xml><?xml version="1.0" encoding="utf-8"?>
<worksheet xmlns="http://schemas.openxmlformats.org/spreadsheetml/2006/main">
  <sheetPr>
    <outlinePr summaryBelow="1" summaryRight="1"/>
    <pageSetUpPr/>
  </sheetPr>
  <dimension ref="A1:Q5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3" customWidth="1" min="1" max="1"/>
    <col width="20" customWidth="1" min="2" max="2"/>
    <col width="17" customWidth="1" min="3" max="3"/>
    <col width="16" customWidth="1" min="4" max="4"/>
    <col width="40" customWidth="1" min="5" max="5"/>
    <col width="12" customWidth="1" min="6" max="6"/>
    <col width="11" customWidth="1" min="7" max="7"/>
    <col width="11" customWidth="1" min="8" max="8"/>
    <col width="10" customWidth="1" min="9" max="9"/>
    <col width="10" customWidth="1" min="10" max="10"/>
    <col width="11" customWidth="1" min="11" max="11"/>
    <col width="13" customWidth="1" min="12" max="12"/>
    <col width="13" customWidth="1" min="13" max="13"/>
    <col width="14" customWidth="1" min="14" max="14"/>
    <col width="10" customWidth="1" min="15" max="15"/>
    <col width="28" customWidth="1" min="16" max="16"/>
    <col hidden="1" width="4" customWidth="1" min="17" max="17"/>
  </cols>
  <sheetData>
    <row r="1" ht="26" customHeight="1">
      <c r="A1" s="9" t="inlineStr">
        <is>
          <t>Videos</t>
        </is>
      </c>
    </row>
    <row r="2">
      <c r="A2" s="10" t="inlineStr">
        <is>
          <t>One row per published video. Update the numbers on a fixed schedule (weekly works). Grey = input, white = formula.</t>
        </is>
      </c>
    </row>
    <row r="4" ht="30" customHeight="1">
      <c r="A4" s="23" t="inlineStr">
        <is>
          <t>Date posted</t>
        </is>
      </c>
      <c r="B4" s="23" t="inlineStr">
        <is>
          <t>Creator</t>
        </is>
      </c>
      <c r="C4" s="23" t="inlineStr">
        <is>
          <t>Platform</t>
        </is>
      </c>
      <c r="D4" s="23" t="inlineStr">
        <is>
          <t>Campaign</t>
        </is>
      </c>
      <c r="E4" s="23" t="inlineStr">
        <is>
          <t>Video URL</t>
        </is>
      </c>
      <c r="F4" s="23" t="inlineStr">
        <is>
          <t>Views</t>
        </is>
      </c>
      <c r="G4" s="23" t="inlineStr">
        <is>
          <t>Likes</t>
        </is>
      </c>
      <c r="H4" s="23" t="inlineStr">
        <is>
          <t>Comments</t>
        </is>
      </c>
      <c r="I4" s="23" t="inlineStr">
        <is>
          <t>Shares</t>
        </is>
      </c>
      <c r="J4" s="23" t="inlineStr">
        <is>
          <t>Saves</t>
        </is>
      </c>
      <c r="K4" s="23" t="inlineStr">
        <is>
          <t>Cost</t>
        </is>
      </c>
      <c r="L4" s="23" t="inlineStr">
        <is>
          <t>Last updated</t>
        </is>
      </c>
      <c r="M4" s="23" t="inlineStr">
        <is>
          <t>Engagements</t>
        </is>
      </c>
      <c r="N4" s="23" t="inlineStr">
        <is>
          <t>Engagement rate</t>
        </is>
      </c>
      <c r="O4" s="23" t="inlineStr">
        <is>
          <t>CPM</t>
        </is>
      </c>
      <c r="P4" s="23" t="inlineStr">
        <is>
          <t>Notes</t>
        </is>
      </c>
      <c r="Q4" s="23" t="inlineStr">
        <is>
          <t>_rank</t>
        </is>
      </c>
    </row>
    <row r="5">
      <c r="A5" s="24" t="n">
        <v>46267</v>
      </c>
      <c r="B5" s="25" t="inlineStr">
        <is>
          <t>Maya Reyes</t>
        </is>
      </c>
      <c r="C5" s="25" t="inlineStr">
        <is>
          <t>TikTok</t>
        </is>
      </c>
      <c r="D5" s="25" t="inlineStr">
        <is>
          <t>Fall launch</t>
        </is>
      </c>
      <c r="E5" s="25" t="inlineStr">
        <is>
          <t>https://www.tiktok.com/@maya.makes/video/0000000000000000001</t>
        </is>
      </c>
      <c r="F5" s="26" t="n">
        <v>184200</v>
      </c>
      <c r="G5" s="26" t="n">
        <v>12650</v>
      </c>
      <c r="H5" s="26" t="n">
        <v>341</v>
      </c>
      <c r="I5" s="26" t="n">
        <v>905</v>
      </c>
      <c r="J5" s="26" t="n">
        <v>1220</v>
      </c>
      <c r="K5" s="27" t="n">
        <v>250</v>
      </c>
      <c r="L5" s="24" t="n">
        <v>46295</v>
      </c>
      <c r="M5" s="19">
        <f>IF($F5="","",SUM(G5:J5))</f>
        <v/>
      </c>
      <c r="N5" s="20">
        <f>IF(OR($F5="",$F5=0),"",M5/F5)</f>
        <v/>
      </c>
      <c r="O5" s="21">
        <f>IF(OR($F5="",$F5=0,$K5=""),"",K5/F5*1000)</f>
        <v/>
      </c>
      <c r="P5" s="25" t="n"/>
      <c r="Q5">
        <f>IF($F5="","",F5+ROW()/1000000)</f>
        <v/>
      </c>
    </row>
    <row r="6">
      <c r="A6" s="24" t="n">
        <v>46269</v>
      </c>
      <c r="B6" s="25" t="inlineStr">
        <is>
          <t>Jordan Lee</t>
        </is>
      </c>
      <c r="C6" s="25" t="inlineStr">
        <is>
          <t>Instagram Reels</t>
        </is>
      </c>
      <c r="D6" s="25" t="inlineStr">
        <is>
          <t>Fall launch</t>
        </is>
      </c>
      <c r="E6" s="25" t="inlineStr">
        <is>
          <t>https://www.instagram.com/reel/EXAMPLE01/</t>
        </is>
      </c>
      <c r="F6" s="26" t="n">
        <v>42800</v>
      </c>
      <c r="G6" s="26" t="n">
        <v>2210</v>
      </c>
      <c r="H6" s="26" t="n">
        <v>96</v>
      </c>
      <c r="I6" s="26" t="n">
        <v>180</v>
      </c>
      <c r="J6" s="26" t="n">
        <v>402</v>
      </c>
      <c r="K6" s="27" t="n">
        <v>300</v>
      </c>
      <c r="L6" s="24" t="n">
        <v>46295</v>
      </c>
      <c r="M6" s="19">
        <f>IF($F6="","",SUM(G6:J6))</f>
        <v/>
      </c>
      <c r="N6" s="20">
        <f>IF(OR($F6="",$F6=0),"",M6/F6)</f>
        <v/>
      </c>
      <c r="O6" s="21">
        <f>IF(OR($F6="",$F6=0,$K6=""),"",K6/F6*1000)</f>
        <v/>
      </c>
      <c r="P6" s="25" t="n"/>
      <c r="Q6">
        <f>IF($F6="","",F6+ROW()/1000000)</f>
        <v/>
      </c>
    </row>
    <row r="7">
      <c r="A7" s="24" t="n">
        <v>46270</v>
      </c>
      <c r="B7" s="25" t="inlineStr">
        <is>
          <t>Priya Shah</t>
        </is>
      </c>
      <c r="C7" s="25" t="inlineStr">
        <is>
          <t>YouTube Shorts</t>
        </is>
      </c>
      <c r="D7" s="25" t="inlineStr">
        <is>
          <t>Fall launch</t>
        </is>
      </c>
      <c r="E7" s="25" t="inlineStr">
        <is>
          <t>https://www.youtube.com/shorts/EXAMPLE001</t>
        </is>
      </c>
      <c r="F7" s="26" t="n">
        <v>23150</v>
      </c>
      <c r="G7" s="26" t="n">
        <v>980</v>
      </c>
      <c r="H7" s="26" t="n">
        <v>41</v>
      </c>
      <c r="I7" s="26" t="n">
        <v>22</v>
      </c>
      <c r="J7" s="26" t="n">
        <v>0</v>
      </c>
      <c r="K7" s="27" t="n">
        <v>200</v>
      </c>
      <c r="L7" s="24" t="n">
        <v>46295</v>
      </c>
      <c r="M7" s="19">
        <f>IF($F7="","",SUM(G7:J7))</f>
        <v/>
      </c>
      <c r="N7" s="20">
        <f>IF(OR($F7="",$F7=0),"",M7/F7)</f>
        <v/>
      </c>
      <c r="O7" s="21">
        <f>IF(OR($F7="",$F7=0,$K7=""),"",K7/F7*1000)</f>
        <v/>
      </c>
      <c r="P7" s="25" t="n"/>
      <c r="Q7">
        <f>IF($F7="","",F7+ROW()/1000000)</f>
        <v/>
      </c>
    </row>
    <row r="8">
      <c r="A8" s="24" t="n">
        <v>46274</v>
      </c>
      <c r="B8" s="25" t="inlineStr">
        <is>
          <t>Tom Becker</t>
        </is>
      </c>
      <c r="C8" s="25" t="inlineStr">
        <is>
          <t>TikTok</t>
        </is>
      </c>
      <c r="D8" s="25" t="inlineStr">
        <is>
          <t>Fall launch</t>
        </is>
      </c>
      <c r="E8" s="25" t="inlineStr">
        <is>
          <t>https://www.tiktok.com/@tombecker/video/0000000000000000002</t>
        </is>
      </c>
      <c r="F8" s="26" t="n">
        <v>6900</v>
      </c>
      <c r="G8" s="26" t="n">
        <v>310</v>
      </c>
      <c r="H8" s="26" t="n">
        <v>12</v>
      </c>
      <c r="I8" s="26" t="n">
        <v>9</v>
      </c>
      <c r="J8" s="26" t="n">
        <v>25</v>
      </c>
      <c r="K8" s="27" t="n">
        <v>150</v>
      </c>
      <c r="L8" s="24" t="n">
        <v>46295</v>
      </c>
      <c r="M8" s="19">
        <f>IF($F8="","",SUM(G8:J8))</f>
        <v/>
      </c>
      <c r="N8" s="20">
        <f>IF(OR($F8="",$F8=0),"",M8/F8)</f>
        <v/>
      </c>
      <c r="O8" s="21">
        <f>IF(OR($F8="",$F8=0,$K8=""),"",K8/F8*1000)</f>
        <v/>
      </c>
      <c r="P8" s="25" t="n"/>
      <c r="Q8">
        <f>IF($F8="","",F8+ROW()/1000000)</f>
        <v/>
      </c>
    </row>
    <row r="9">
      <c r="A9" s="24" t="n">
        <v>46277</v>
      </c>
      <c r="B9" s="25" t="inlineStr">
        <is>
          <t>Maya Reyes</t>
        </is>
      </c>
      <c r="C9" s="25" t="inlineStr">
        <is>
          <t>Instagram Reels</t>
        </is>
      </c>
      <c r="D9" s="25" t="inlineStr">
        <is>
          <t>Fall launch</t>
        </is>
      </c>
      <c r="E9" s="25" t="inlineStr">
        <is>
          <t>https://www.instagram.com/reel/EXAMPLE02/</t>
        </is>
      </c>
      <c r="F9" s="26" t="n">
        <v>31400</v>
      </c>
      <c r="G9" s="26" t="n">
        <v>1840</v>
      </c>
      <c r="H9" s="26" t="n">
        <v>77</v>
      </c>
      <c r="I9" s="26" t="n">
        <v>140</v>
      </c>
      <c r="J9" s="26" t="n">
        <v>260</v>
      </c>
      <c r="K9" s="27" t="n">
        <v>250</v>
      </c>
      <c r="L9" s="24" t="n">
        <v>46295</v>
      </c>
      <c r="M9" s="19">
        <f>IF($F9="","",SUM(G9:J9))</f>
        <v/>
      </c>
      <c r="N9" s="20">
        <f>IF(OR($F9="",$F9=0),"",M9/F9)</f>
        <v/>
      </c>
      <c r="O9" s="21">
        <f>IF(OR($F9="",$F9=0,$K9=""),"",K9/F9*1000)</f>
        <v/>
      </c>
      <c r="P9" s="25" t="n"/>
      <c r="Q9">
        <f>IF($F9="","",F9+ROW()/1000000)</f>
        <v/>
      </c>
    </row>
    <row r="10">
      <c r="A10" s="24" t="n">
        <v>46281</v>
      </c>
      <c r="B10" s="25" t="inlineStr">
        <is>
          <t>Jordan Lee</t>
        </is>
      </c>
      <c r="C10" s="25" t="inlineStr">
        <is>
          <t>Instagram Reels</t>
        </is>
      </c>
      <c r="D10" s="25" t="inlineStr">
        <is>
          <t>Always-on</t>
        </is>
      </c>
      <c r="E10" s="25" t="inlineStr">
        <is>
          <t>https://www.instagram.com/reel/EXAMPLE03/</t>
        </is>
      </c>
      <c r="F10" s="26" t="n">
        <v>12900</v>
      </c>
      <c r="G10" s="26" t="n">
        <v>640</v>
      </c>
      <c r="H10" s="26" t="n">
        <v>18</v>
      </c>
      <c r="I10" s="26" t="n">
        <v>35</v>
      </c>
      <c r="J10" s="26" t="n">
        <v>88</v>
      </c>
      <c r="K10" s="27" t="n">
        <v>300</v>
      </c>
      <c r="L10" s="24" t="n">
        <v>46295</v>
      </c>
      <c r="M10" s="19">
        <f>IF($F10="","",SUM(G10:J10))</f>
        <v/>
      </c>
      <c r="N10" s="20">
        <f>IF(OR($F10="",$F10=0),"",M10/F10)</f>
        <v/>
      </c>
      <c r="O10" s="21">
        <f>IF(OR($F10="",$F10=0,$K10=""),"",K10/F10*1000)</f>
        <v/>
      </c>
      <c r="P10" s="25" t="n"/>
      <c r="Q10">
        <f>IF($F10="","",F10+ROW()/1000000)</f>
        <v/>
      </c>
    </row>
    <row r="11">
      <c r="A11" s="24" t="n">
        <v>46284</v>
      </c>
      <c r="B11" s="25" t="inlineStr">
        <is>
          <t>Tom Becker</t>
        </is>
      </c>
      <c r="C11" s="25" t="inlineStr">
        <is>
          <t>Facebook Reels</t>
        </is>
      </c>
      <c r="D11" s="25" t="inlineStr">
        <is>
          <t>Always-on</t>
        </is>
      </c>
      <c r="E11" s="25" t="inlineStr">
        <is>
          <t>https://www.facebook.com/reel/0000000000000001</t>
        </is>
      </c>
      <c r="F11" s="26" t="n">
        <v>9800</v>
      </c>
      <c r="G11" s="26" t="n">
        <v>205</v>
      </c>
      <c r="H11" s="26" t="n">
        <v>14</v>
      </c>
      <c r="I11" s="26" t="n">
        <v>31</v>
      </c>
      <c r="J11" s="26" t="n">
        <v>0</v>
      </c>
      <c r="K11" s="27" t="n">
        <v>150</v>
      </c>
      <c r="L11" s="24" t="n">
        <v>46295</v>
      </c>
      <c r="M11" s="19">
        <f>IF($F11="","",SUM(G11:J11))</f>
        <v/>
      </c>
      <c r="N11" s="20">
        <f>IF(OR($F11="",$F11=0),"",M11/F11)</f>
        <v/>
      </c>
      <c r="O11" s="21">
        <f>IF(OR($F11="",$F11=0,$K11=""),"",K11/F11*1000)</f>
        <v/>
      </c>
      <c r="P11" s="25" t="n"/>
      <c r="Q11">
        <f>IF($F11="","",F11+ROW()/1000000)</f>
        <v/>
      </c>
    </row>
    <row r="12">
      <c r="A12" s="24" t="n">
        <v>46288</v>
      </c>
      <c r="B12" s="25" t="inlineStr">
        <is>
          <t>Maya Reyes</t>
        </is>
      </c>
      <c r="C12" s="25" t="inlineStr">
        <is>
          <t>TikTok</t>
        </is>
      </c>
      <c r="D12" s="25" t="inlineStr">
        <is>
          <t>Always-on</t>
        </is>
      </c>
      <c r="E12" s="25" t="inlineStr">
        <is>
          <t>https://www.tiktok.com/@maya.makes/video/0000000000000000003</t>
        </is>
      </c>
      <c r="F12" s="26" t="n">
        <v>512300</v>
      </c>
      <c r="G12" s="26" t="n">
        <v>41020</v>
      </c>
      <c r="H12" s="26" t="n">
        <v>1288</v>
      </c>
      <c r="I12" s="26" t="n">
        <v>3870</v>
      </c>
      <c r="J12" s="26" t="n">
        <v>5410</v>
      </c>
      <c r="K12" s="27" t="n">
        <v>250</v>
      </c>
      <c r="L12" s="24" t="n">
        <v>46295</v>
      </c>
      <c r="M12" s="19">
        <f>IF($F12="","",SUM(G12:J12))</f>
        <v/>
      </c>
      <c r="N12" s="20">
        <f>IF(OR($F12="",$F12=0),"",M12/F12)</f>
        <v/>
      </c>
      <c r="O12" s="21">
        <f>IF(OR($F12="",$F12=0,$K12=""),"",K12/F12*1000)</f>
        <v/>
      </c>
      <c r="P12" s="25" t="n"/>
      <c r="Q12">
        <f>IF($F12="","",F12+ROW()/1000000)</f>
        <v/>
      </c>
    </row>
    <row r="13">
      <c r="A13" s="24" t="n"/>
      <c r="B13" s="25" t="n"/>
      <c r="C13" s="25" t="n"/>
      <c r="D13" s="25" t="n"/>
      <c r="E13" s="25" t="n"/>
      <c r="F13" s="26" t="n"/>
      <c r="G13" s="26" t="n"/>
      <c r="H13" s="26" t="n"/>
      <c r="I13" s="26" t="n"/>
      <c r="J13" s="26" t="n"/>
      <c r="K13" s="27" t="n"/>
      <c r="L13" s="24" t="n"/>
      <c r="M13" s="19">
        <f>IF($F13="","",SUM(G13:J13))</f>
        <v/>
      </c>
      <c r="N13" s="20">
        <f>IF(OR($F13="",$F13=0),"",M13/F13)</f>
        <v/>
      </c>
      <c r="O13" s="21">
        <f>IF(OR($F13="",$F13=0,$K13=""),"",K13/F13*1000)</f>
        <v/>
      </c>
      <c r="P13" s="25" t="n"/>
      <c r="Q13">
        <f>IF($F13="","",F13+ROW()/1000000)</f>
        <v/>
      </c>
    </row>
    <row r="14">
      <c r="A14" s="24" t="n"/>
      <c r="B14" s="25" t="n"/>
      <c r="C14" s="25" t="n"/>
      <c r="D14" s="25" t="n"/>
      <c r="E14" s="25" t="n"/>
      <c r="F14" s="26" t="n"/>
      <c r="G14" s="26" t="n"/>
      <c r="H14" s="26" t="n"/>
      <c r="I14" s="26" t="n"/>
      <c r="J14" s="26" t="n"/>
      <c r="K14" s="27" t="n"/>
      <c r="L14" s="24" t="n"/>
      <c r="M14" s="19">
        <f>IF($F14="","",SUM(G14:J14))</f>
        <v/>
      </c>
      <c r="N14" s="20">
        <f>IF(OR($F14="",$F14=0),"",M14/F14)</f>
        <v/>
      </c>
      <c r="O14" s="21">
        <f>IF(OR($F14="",$F14=0,$K14=""),"",K14/F14*1000)</f>
        <v/>
      </c>
      <c r="P14" s="25" t="n"/>
      <c r="Q14">
        <f>IF($F14="","",F14+ROW()/1000000)</f>
        <v/>
      </c>
    </row>
    <row r="15">
      <c r="A15" s="24" t="n"/>
      <c r="B15" s="25" t="n"/>
      <c r="C15" s="25" t="n"/>
      <c r="D15" s="25" t="n"/>
      <c r="E15" s="25" t="n"/>
      <c r="F15" s="26" t="n"/>
      <c r="G15" s="26" t="n"/>
      <c r="H15" s="26" t="n"/>
      <c r="I15" s="26" t="n"/>
      <c r="J15" s="26" t="n"/>
      <c r="K15" s="27" t="n"/>
      <c r="L15" s="24" t="n"/>
      <c r="M15" s="19">
        <f>IF($F15="","",SUM(G15:J15))</f>
        <v/>
      </c>
      <c r="N15" s="20">
        <f>IF(OR($F15="",$F15=0),"",M15/F15)</f>
        <v/>
      </c>
      <c r="O15" s="21">
        <f>IF(OR($F15="",$F15=0,$K15=""),"",K15/F15*1000)</f>
        <v/>
      </c>
      <c r="P15" s="25" t="n"/>
      <c r="Q15">
        <f>IF($F15="","",F15+ROW()/1000000)</f>
        <v/>
      </c>
    </row>
    <row r="16">
      <c r="A16" s="24" t="n"/>
      <c r="B16" s="25" t="n"/>
      <c r="C16" s="25" t="n"/>
      <c r="D16" s="25" t="n"/>
      <c r="E16" s="25" t="n"/>
      <c r="F16" s="26" t="n"/>
      <c r="G16" s="26" t="n"/>
      <c r="H16" s="26" t="n"/>
      <c r="I16" s="26" t="n"/>
      <c r="J16" s="26" t="n"/>
      <c r="K16" s="27" t="n"/>
      <c r="L16" s="24" t="n"/>
      <c r="M16" s="19">
        <f>IF($F16="","",SUM(G16:J16))</f>
        <v/>
      </c>
      <c r="N16" s="20">
        <f>IF(OR($F16="",$F16=0),"",M16/F16)</f>
        <v/>
      </c>
      <c r="O16" s="21">
        <f>IF(OR($F16="",$F16=0,$K16=""),"",K16/F16*1000)</f>
        <v/>
      </c>
      <c r="P16" s="25" t="n"/>
      <c r="Q16">
        <f>IF($F16="","",F16+ROW()/1000000)</f>
        <v/>
      </c>
    </row>
    <row r="17">
      <c r="A17" s="24" t="n"/>
      <c r="B17" s="25" t="n"/>
      <c r="C17" s="25" t="n"/>
      <c r="D17" s="25" t="n"/>
      <c r="E17" s="25" t="n"/>
      <c r="F17" s="26" t="n"/>
      <c r="G17" s="26" t="n"/>
      <c r="H17" s="26" t="n"/>
      <c r="I17" s="26" t="n"/>
      <c r="J17" s="26" t="n"/>
      <c r="K17" s="27" t="n"/>
      <c r="L17" s="24" t="n"/>
      <c r="M17" s="19">
        <f>IF($F17="","",SUM(G17:J17))</f>
        <v/>
      </c>
      <c r="N17" s="20">
        <f>IF(OR($F17="",$F17=0),"",M17/F17)</f>
        <v/>
      </c>
      <c r="O17" s="21">
        <f>IF(OR($F17="",$F17=0,$K17=""),"",K17/F17*1000)</f>
        <v/>
      </c>
      <c r="P17" s="25" t="n"/>
      <c r="Q17">
        <f>IF($F17="","",F17+ROW()/1000000)</f>
        <v/>
      </c>
    </row>
    <row r="18">
      <c r="A18" s="24" t="n"/>
      <c r="B18" s="25" t="n"/>
      <c r="C18" s="25" t="n"/>
      <c r="D18" s="25" t="n"/>
      <c r="E18" s="25" t="n"/>
      <c r="F18" s="26" t="n"/>
      <c r="G18" s="26" t="n"/>
      <c r="H18" s="26" t="n"/>
      <c r="I18" s="26" t="n"/>
      <c r="J18" s="26" t="n"/>
      <c r="K18" s="27" t="n"/>
      <c r="L18" s="24" t="n"/>
      <c r="M18" s="19">
        <f>IF($F18="","",SUM(G18:J18))</f>
        <v/>
      </c>
      <c r="N18" s="20">
        <f>IF(OR($F18="",$F18=0),"",M18/F18)</f>
        <v/>
      </c>
      <c r="O18" s="21">
        <f>IF(OR($F18="",$F18=0,$K18=""),"",K18/F18*1000)</f>
        <v/>
      </c>
      <c r="P18" s="25" t="n"/>
      <c r="Q18">
        <f>IF($F18="","",F18+ROW()/1000000)</f>
        <v/>
      </c>
    </row>
    <row r="19">
      <c r="A19" s="24" t="n"/>
      <c r="B19" s="25" t="n"/>
      <c r="C19" s="25" t="n"/>
      <c r="D19" s="25" t="n"/>
      <c r="E19" s="25" t="n"/>
      <c r="F19" s="26" t="n"/>
      <c r="G19" s="26" t="n"/>
      <c r="H19" s="26" t="n"/>
      <c r="I19" s="26" t="n"/>
      <c r="J19" s="26" t="n"/>
      <c r="K19" s="27" t="n"/>
      <c r="L19" s="24" t="n"/>
      <c r="M19" s="19">
        <f>IF($F19="","",SUM(G19:J19))</f>
        <v/>
      </c>
      <c r="N19" s="20">
        <f>IF(OR($F19="",$F19=0),"",M19/F19)</f>
        <v/>
      </c>
      <c r="O19" s="21">
        <f>IF(OR($F19="",$F19=0,$K19=""),"",K19/F19*1000)</f>
        <v/>
      </c>
      <c r="P19" s="25" t="n"/>
      <c r="Q19">
        <f>IF($F19="","",F19+ROW()/1000000)</f>
        <v/>
      </c>
    </row>
    <row r="20">
      <c r="A20" s="24" t="n"/>
      <c r="B20" s="25" t="n"/>
      <c r="C20" s="25" t="n"/>
      <c r="D20" s="25" t="n"/>
      <c r="E20" s="25" t="n"/>
      <c r="F20" s="26" t="n"/>
      <c r="G20" s="26" t="n"/>
      <c r="H20" s="26" t="n"/>
      <c r="I20" s="26" t="n"/>
      <c r="J20" s="26" t="n"/>
      <c r="K20" s="27" t="n"/>
      <c r="L20" s="24" t="n"/>
      <c r="M20" s="19">
        <f>IF($F20="","",SUM(G20:J20))</f>
        <v/>
      </c>
      <c r="N20" s="20">
        <f>IF(OR($F20="",$F20=0),"",M20/F20)</f>
        <v/>
      </c>
      <c r="O20" s="21">
        <f>IF(OR($F20="",$F20=0,$K20=""),"",K20/F20*1000)</f>
        <v/>
      </c>
      <c r="P20" s="25" t="n"/>
      <c r="Q20">
        <f>IF($F20="","",F20+ROW()/1000000)</f>
        <v/>
      </c>
    </row>
    <row r="21">
      <c r="A21" s="24" t="n"/>
      <c r="B21" s="25" t="n"/>
      <c r="C21" s="25" t="n"/>
      <c r="D21" s="25" t="n"/>
      <c r="E21" s="25" t="n"/>
      <c r="F21" s="26" t="n"/>
      <c r="G21" s="26" t="n"/>
      <c r="H21" s="26" t="n"/>
      <c r="I21" s="26" t="n"/>
      <c r="J21" s="26" t="n"/>
      <c r="K21" s="27" t="n"/>
      <c r="L21" s="24" t="n"/>
      <c r="M21" s="19">
        <f>IF($F21="","",SUM(G21:J21))</f>
        <v/>
      </c>
      <c r="N21" s="20">
        <f>IF(OR($F21="",$F21=0),"",M21/F21)</f>
        <v/>
      </c>
      <c r="O21" s="21">
        <f>IF(OR($F21="",$F21=0,$K21=""),"",K21/F21*1000)</f>
        <v/>
      </c>
      <c r="P21" s="25" t="n"/>
      <c r="Q21">
        <f>IF($F21="","",F21+ROW()/1000000)</f>
        <v/>
      </c>
    </row>
    <row r="22">
      <c r="A22" s="24" t="n"/>
      <c r="B22" s="25" t="n"/>
      <c r="C22" s="25" t="n"/>
      <c r="D22" s="25" t="n"/>
      <c r="E22" s="25" t="n"/>
      <c r="F22" s="26" t="n"/>
      <c r="G22" s="26" t="n"/>
      <c r="H22" s="26" t="n"/>
      <c r="I22" s="26" t="n"/>
      <c r="J22" s="26" t="n"/>
      <c r="K22" s="27" t="n"/>
      <c r="L22" s="24" t="n"/>
      <c r="M22" s="19">
        <f>IF($F22="","",SUM(G22:J22))</f>
        <v/>
      </c>
      <c r="N22" s="20">
        <f>IF(OR($F22="",$F22=0),"",M22/F22)</f>
        <v/>
      </c>
      <c r="O22" s="21">
        <f>IF(OR($F22="",$F22=0,$K22=""),"",K22/F22*1000)</f>
        <v/>
      </c>
      <c r="P22" s="25" t="n"/>
      <c r="Q22">
        <f>IF($F22="","",F22+ROW()/1000000)</f>
        <v/>
      </c>
    </row>
    <row r="23">
      <c r="A23" s="24" t="n"/>
      <c r="B23" s="25" t="n"/>
      <c r="C23" s="25" t="n"/>
      <c r="D23" s="25" t="n"/>
      <c r="E23" s="25" t="n"/>
      <c r="F23" s="26" t="n"/>
      <c r="G23" s="26" t="n"/>
      <c r="H23" s="26" t="n"/>
      <c r="I23" s="26" t="n"/>
      <c r="J23" s="26" t="n"/>
      <c r="K23" s="27" t="n"/>
      <c r="L23" s="24" t="n"/>
      <c r="M23" s="19">
        <f>IF($F23="","",SUM(G23:J23))</f>
        <v/>
      </c>
      <c r="N23" s="20">
        <f>IF(OR($F23="",$F23=0),"",M23/F23)</f>
        <v/>
      </c>
      <c r="O23" s="21">
        <f>IF(OR($F23="",$F23=0,$K23=""),"",K23/F23*1000)</f>
        <v/>
      </c>
      <c r="P23" s="25" t="n"/>
      <c r="Q23">
        <f>IF($F23="","",F23+ROW()/1000000)</f>
        <v/>
      </c>
    </row>
    <row r="24">
      <c r="A24" s="24" t="n"/>
      <c r="B24" s="25" t="n"/>
      <c r="C24" s="25" t="n"/>
      <c r="D24" s="25" t="n"/>
      <c r="E24" s="25" t="n"/>
      <c r="F24" s="26" t="n"/>
      <c r="G24" s="26" t="n"/>
      <c r="H24" s="26" t="n"/>
      <c r="I24" s="26" t="n"/>
      <c r="J24" s="26" t="n"/>
      <c r="K24" s="27" t="n"/>
      <c r="L24" s="24" t="n"/>
      <c r="M24" s="19">
        <f>IF($F24="","",SUM(G24:J24))</f>
        <v/>
      </c>
      <c r="N24" s="20">
        <f>IF(OR($F24="",$F24=0),"",M24/F24)</f>
        <v/>
      </c>
      <c r="O24" s="21">
        <f>IF(OR($F24="",$F24=0,$K24=""),"",K24/F24*1000)</f>
        <v/>
      </c>
      <c r="P24" s="25" t="n"/>
      <c r="Q24">
        <f>IF($F24="","",F24+ROW()/1000000)</f>
        <v/>
      </c>
    </row>
    <row r="25">
      <c r="A25" s="24" t="n"/>
      <c r="B25" s="25" t="n"/>
      <c r="C25" s="25" t="n"/>
      <c r="D25" s="25" t="n"/>
      <c r="E25" s="25" t="n"/>
      <c r="F25" s="26" t="n"/>
      <c r="G25" s="26" t="n"/>
      <c r="H25" s="26" t="n"/>
      <c r="I25" s="26" t="n"/>
      <c r="J25" s="26" t="n"/>
      <c r="K25" s="27" t="n"/>
      <c r="L25" s="24" t="n"/>
      <c r="M25" s="19">
        <f>IF($F25="","",SUM(G25:J25))</f>
        <v/>
      </c>
      <c r="N25" s="20">
        <f>IF(OR($F25="",$F25=0),"",M25/F25)</f>
        <v/>
      </c>
      <c r="O25" s="21">
        <f>IF(OR($F25="",$F25=0,$K25=""),"",K25/F25*1000)</f>
        <v/>
      </c>
      <c r="P25" s="25" t="n"/>
      <c r="Q25">
        <f>IF($F25="","",F25+ROW()/1000000)</f>
        <v/>
      </c>
    </row>
    <row r="26">
      <c r="A26" s="24" t="n"/>
      <c r="B26" s="25" t="n"/>
      <c r="C26" s="25" t="n"/>
      <c r="D26" s="25" t="n"/>
      <c r="E26" s="25" t="n"/>
      <c r="F26" s="26" t="n"/>
      <c r="G26" s="26" t="n"/>
      <c r="H26" s="26" t="n"/>
      <c r="I26" s="26" t="n"/>
      <c r="J26" s="26" t="n"/>
      <c r="K26" s="27" t="n"/>
      <c r="L26" s="24" t="n"/>
      <c r="M26" s="19">
        <f>IF($F26="","",SUM(G26:J26))</f>
        <v/>
      </c>
      <c r="N26" s="20">
        <f>IF(OR($F26="",$F26=0),"",M26/F26)</f>
        <v/>
      </c>
      <c r="O26" s="21">
        <f>IF(OR($F26="",$F26=0,$K26=""),"",K26/F26*1000)</f>
        <v/>
      </c>
      <c r="P26" s="25" t="n"/>
      <c r="Q26">
        <f>IF($F26="","",F26+ROW()/1000000)</f>
        <v/>
      </c>
    </row>
    <row r="27">
      <c r="A27" s="24" t="n"/>
      <c r="B27" s="25" t="n"/>
      <c r="C27" s="25" t="n"/>
      <c r="D27" s="25" t="n"/>
      <c r="E27" s="25" t="n"/>
      <c r="F27" s="26" t="n"/>
      <c r="G27" s="26" t="n"/>
      <c r="H27" s="26" t="n"/>
      <c r="I27" s="26" t="n"/>
      <c r="J27" s="26" t="n"/>
      <c r="K27" s="27" t="n"/>
      <c r="L27" s="24" t="n"/>
      <c r="M27" s="19">
        <f>IF($F27="","",SUM(G27:J27))</f>
        <v/>
      </c>
      <c r="N27" s="20">
        <f>IF(OR($F27="",$F27=0),"",M27/F27)</f>
        <v/>
      </c>
      <c r="O27" s="21">
        <f>IF(OR($F27="",$F27=0,$K27=""),"",K27/F27*1000)</f>
        <v/>
      </c>
      <c r="P27" s="25" t="n"/>
      <c r="Q27">
        <f>IF($F27="","",F27+ROW()/1000000)</f>
        <v/>
      </c>
    </row>
    <row r="28">
      <c r="A28" s="24" t="n"/>
      <c r="B28" s="25" t="n"/>
      <c r="C28" s="25" t="n"/>
      <c r="D28" s="25" t="n"/>
      <c r="E28" s="25" t="n"/>
      <c r="F28" s="26" t="n"/>
      <c r="G28" s="26" t="n"/>
      <c r="H28" s="26" t="n"/>
      <c r="I28" s="26" t="n"/>
      <c r="J28" s="26" t="n"/>
      <c r="K28" s="27" t="n"/>
      <c r="L28" s="24" t="n"/>
      <c r="M28" s="19">
        <f>IF($F28="","",SUM(G28:J28))</f>
        <v/>
      </c>
      <c r="N28" s="20">
        <f>IF(OR($F28="",$F28=0),"",M28/F28)</f>
        <v/>
      </c>
      <c r="O28" s="21">
        <f>IF(OR($F28="",$F28=0,$K28=""),"",K28/F28*1000)</f>
        <v/>
      </c>
      <c r="P28" s="25" t="n"/>
      <c r="Q28">
        <f>IF($F28="","",F28+ROW()/1000000)</f>
        <v/>
      </c>
    </row>
    <row r="29">
      <c r="A29" s="24" t="n"/>
      <c r="B29" s="25" t="n"/>
      <c r="C29" s="25" t="n"/>
      <c r="D29" s="25" t="n"/>
      <c r="E29" s="25" t="n"/>
      <c r="F29" s="26" t="n"/>
      <c r="G29" s="26" t="n"/>
      <c r="H29" s="26" t="n"/>
      <c r="I29" s="26" t="n"/>
      <c r="J29" s="26" t="n"/>
      <c r="K29" s="27" t="n"/>
      <c r="L29" s="24" t="n"/>
      <c r="M29" s="19">
        <f>IF($F29="","",SUM(G29:J29))</f>
        <v/>
      </c>
      <c r="N29" s="20">
        <f>IF(OR($F29="",$F29=0),"",M29/F29)</f>
        <v/>
      </c>
      <c r="O29" s="21">
        <f>IF(OR($F29="",$F29=0,$K29=""),"",K29/F29*1000)</f>
        <v/>
      </c>
      <c r="P29" s="25" t="n"/>
      <c r="Q29">
        <f>IF($F29="","",F29+ROW()/1000000)</f>
        <v/>
      </c>
    </row>
    <row r="30">
      <c r="A30" s="24" t="n"/>
      <c r="B30" s="25" t="n"/>
      <c r="C30" s="25" t="n"/>
      <c r="D30" s="25" t="n"/>
      <c r="E30" s="25" t="n"/>
      <c r="F30" s="26" t="n"/>
      <c r="G30" s="26" t="n"/>
      <c r="H30" s="26" t="n"/>
      <c r="I30" s="26" t="n"/>
      <c r="J30" s="26" t="n"/>
      <c r="K30" s="27" t="n"/>
      <c r="L30" s="24" t="n"/>
      <c r="M30" s="19">
        <f>IF($F30="","",SUM(G30:J30))</f>
        <v/>
      </c>
      <c r="N30" s="20">
        <f>IF(OR($F30="",$F30=0),"",M30/F30)</f>
        <v/>
      </c>
      <c r="O30" s="21">
        <f>IF(OR($F30="",$F30=0,$K30=""),"",K30/F30*1000)</f>
        <v/>
      </c>
      <c r="P30" s="25" t="n"/>
      <c r="Q30">
        <f>IF($F30="","",F30+ROW()/1000000)</f>
        <v/>
      </c>
    </row>
    <row r="31">
      <c r="A31" s="24" t="n"/>
      <c r="B31" s="25" t="n"/>
      <c r="C31" s="25" t="n"/>
      <c r="D31" s="25" t="n"/>
      <c r="E31" s="25" t="n"/>
      <c r="F31" s="26" t="n"/>
      <c r="G31" s="26" t="n"/>
      <c r="H31" s="26" t="n"/>
      <c r="I31" s="26" t="n"/>
      <c r="J31" s="26" t="n"/>
      <c r="K31" s="27" t="n"/>
      <c r="L31" s="24" t="n"/>
      <c r="M31" s="19">
        <f>IF($F31="","",SUM(G31:J31))</f>
        <v/>
      </c>
      <c r="N31" s="20">
        <f>IF(OR($F31="",$F31=0),"",M31/F31)</f>
        <v/>
      </c>
      <c r="O31" s="21">
        <f>IF(OR($F31="",$F31=0,$K31=""),"",K31/F31*1000)</f>
        <v/>
      </c>
      <c r="P31" s="25" t="n"/>
      <c r="Q31">
        <f>IF($F31="","",F31+ROW()/1000000)</f>
        <v/>
      </c>
    </row>
    <row r="32">
      <c r="A32" s="24" t="n"/>
      <c r="B32" s="25" t="n"/>
      <c r="C32" s="25" t="n"/>
      <c r="D32" s="25" t="n"/>
      <c r="E32" s="25" t="n"/>
      <c r="F32" s="26" t="n"/>
      <c r="G32" s="26" t="n"/>
      <c r="H32" s="26" t="n"/>
      <c r="I32" s="26" t="n"/>
      <c r="J32" s="26" t="n"/>
      <c r="K32" s="27" t="n"/>
      <c r="L32" s="24" t="n"/>
      <c r="M32" s="19">
        <f>IF($F32="","",SUM(G32:J32))</f>
        <v/>
      </c>
      <c r="N32" s="20">
        <f>IF(OR($F32="",$F32=0),"",M32/F32)</f>
        <v/>
      </c>
      <c r="O32" s="21">
        <f>IF(OR($F32="",$F32=0,$K32=""),"",K32/F32*1000)</f>
        <v/>
      </c>
      <c r="P32" s="25" t="n"/>
      <c r="Q32">
        <f>IF($F32="","",F32+ROW()/1000000)</f>
        <v/>
      </c>
    </row>
    <row r="33">
      <c r="A33" s="24" t="n"/>
      <c r="B33" s="25" t="n"/>
      <c r="C33" s="25" t="n"/>
      <c r="D33" s="25" t="n"/>
      <c r="E33" s="25" t="n"/>
      <c r="F33" s="26" t="n"/>
      <c r="G33" s="26" t="n"/>
      <c r="H33" s="26" t="n"/>
      <c r="I33" s="26" t="n"/>
      <c r="J33" s="26" t="n"/>
      <c r="K33" s="27" t="n"/>
      <c r="L33" s="24" t="n"/>
      <c r="M33" s="19">
        <f>IF($F33="","",SUM(G33:J33))</f>
        <v/>
      </c>
      <c r="N33" s="20">
        <f>IF(OR($F33="",$F33=0),"",M33/F33)</f>
        <v/>
      </c>
      <c r="O33" s="21">
        <f>IF(OR($F33="",$F33=0,$K33=""),"",K33/F33*1000)</f>
        <v/>
      </c>
      <c r="P33" s="25" t="n"/>
      <c r="Q33">
        <f>IF($F33="","",F33+ROW()/1000000)</f>
        <v/>
      </c>
    </row>
    <row r="34">
      <c r="A34" s="24" t="n"/>
      <c r="B34" s="25" t="n"/>
      <c r="C34" s="25" t="n"/>
      <c r="D34" s="25" t="n"/>
      <c r="E34" s="25" t="n"/>
      <c r="F34" s="26" t="n"/>
      <c r="G34" s="26" t="n"/>
      <c r="H34" s="26" t="n"/>
      <c r="I34" s="26" t="n"/>
      <c r="J34" s="26" t="n"/>
      <c r="K34" s="27" t="n"/>
      <c r="L34" s="24" t="n"/>
      <c r="M34" s="19">
        <f>IF($F34="","",SUM(G34:J34))</f>
        <v/>
      </c>
      <c r="N34" s="20">
        <f>IF(OR($F34="",$F34=0),"",M34/F34)</f>
        <v/>
      </c>
      <c r="O34" s="21">
        <f>IF(OR($F34="",$F34=0,$K34=""),"",K34/F34*1000)</f>
        <v/>
      </c>
      <c r="P34" s="25" t="n"/>
      <c r="Q34">
        <f>IF($F34="","",F34+ROW()/1000000)</f>
        <v/>
      </c>
    </row>
    <row r="35">
      <c r="A35" s="24" t="n"/>
      <c r="B35" s="25" t="n"/>
      <c r="C35" s="25" t="n"/>
      <c r="D35" s="25" t="n"/>
      <c r="E35" s="25" t="n"/>
      <c r="F35" s="26" t="n"/>
      <c r="G35" s="26" t="n"/>
      <c r="H35" s="26" t="n"/>
      <c r="I35" s="26" t="n"/>
      <c r="J35" s="26" t="n"/>
      <c r="K35" s="27" t="n"/>
      <c r="L35" s="24" t="n"/>
      <c r="M35" s="19">
        <f>IF($F35="","",SUM(G35:J35))</f>
        <v/>
      </c>
      <c r="N35" s="20">
        <f>IF(OR($F35="",$F35=0),"",M35/F35)</f>
        <v/>
      </c>
      <c r="O35" s="21">
        <f>IF(OR($F35="",$F35=0,$K35=""),"",K35/F35*1000)</f>
        <v/>
      </c>
      <c r="P35" s="25" t="n"/>
      <c r="Q35">
        <f>IF($F35="","",F35+ROW()/1000000)</f>
        <v/>
      </c>
    </row>
    <row r="36">
      <c r="A36" s="24" t="n"/>
      <c r="B36" s="25" t="n"/>
      <c r="C36" s="25" t="n"/>
      <c r="D36" s="25" t="n"/>
      <c r="E36" s="25" t="n"/>
      <c r="F36" s="26" t="n"/>
      <c r="G36" s="26" t="n"/>
      <c r="H36" s="26" t="n"/>
      <c r="I36" s="26" t="n"/>
      <c r="J36" s="26" t="n"/>
      <c r="K36" s="27" t="n"/>
      <c r="L36" s="24" t="n"/>
      <c r="M36" s="19">
        <f>IF($F36="","",SUM(G36:J36))</f>
        <v/>
      </c>
      <c r="N36" s="20">
        <f>IF(OR($F36="",$F36=0),"",M36/F36)</f>
        <v/>
      </c>
      <c r="O36" s="21">
        <f>IF(OR($F36="",$F36=0,$K36=""),"",K36/F36*1000)</f>
        <v/>
      </c>
      <c r="P36" s="25" t="n"/>
      <c r="Q36">
        <f>IF($F36="","",F36+ROW()/1000000)</f>
        <v/>
      </c>
    </row>
    <row r="37">
      <c r="A37" s="24" t="n"/>
      <c r="B37" s="25" t="n"/>
      <c r="C37" s="25" t="n"/>
      <c r="D37" s="25" t="n"/>
      <c r="E37" s="25" t="n"/>
      <c r="F37" s="26" t="n"/>
      <c r="G37" s="26" t="n"/>
      <c r="H37" s="26" t="n"/>
      <c r="I37" s="26" t="n"/>
      <c r="J37" s="26" t="n"/>
      <c r="K37" s="27" t="n"/>
      <c r="L37" s="24" t="n"/>
      <c r="M37" s="19">
        <f>IF($F37="","",SUM(G37:J37))</f>
        <v/>
      </c>
      <c r="N37" s="20">
        <f>IF(OR($F37="",$F37=0),"",M37/F37)</f>
        <v/>
      </c>
      <c r="O37" s="21">
        <f>IF(OR($F37="",$F37=0,$K37=""),"",K37/F37*1000)</f>
        <v/>
      </c>
      <c r="P37" s="25" t="n"/>
      <c r="Q37">
        <f>IF($F37="","",F37+ROW()/1000000)</f>
        <v/>
      </c>
    </row>
    <row r="38">
      <c r="A38" s="24" t="n"/>
      <c r="B38" s="25" t="n"/>
      <c r="C38" s="25" t="n"/>
      <c r="D38" s="25" t="n"/>
      <c r="E38" s="25" t="n"/>
      <c r="F38" s="26" t="n"/>
      <c r="G38" s="26" t="n"/>
      <c r="H38" s="26" t="n"/>
      <c r="I38" s="26" t="n"/>
      <c r="J38" s="26" t="n"/>
      <c r="K38" s="27" t="n"/>
      <c r="L38" s="24" t="n"/>
      <c r="M38" s="19">
        <f>IF($F38="","",SUM(G38:J38))</f>
        <v/>
      </c>
      <c r="N38" s="20">
        <f>IF(OR($F38="",$F38=0),"",M38/F38)</f>
        <v/>
      </c>
      <c r="O38" s="21">
        <f>IF(OR($F38="",$F38=0,$K38=""),"",K38/F38*1000)</f>
        <v/>
      </c>
      <c r="P38" s="25" t="n"/>
      <c r="Q38">
        <f>IF($F38="","",F38+ROW()/1000000)</f>
        <v/>
      </c>
    </row>
    <row r="39">
      <c r="A39" s="24" t="n"/>
      <c r="B39" s="25" t="n"/>
      <c r="C39" s="25" t="n"/>
      <c r="D39" s="25" t="n"/>
      <c r="E39" s="25" t="n"/>
      <c r="F39" s="26" t="n"/>
      <c r="G39" s="26" t="n"/>
      <c r="H39" s="26" t="n"/>
      <c r="I39" s="26" t="n"/>
      <c r="J39" s="26" t="n"/>
      <c r="K39" s="27" t="n"/>
      <c r="L39" s="24" t="n"/>
      <c r="M39" s="19">
        <f>IF($F39="","",SUM(G39:J39))</f>
        <v/>
      </c>
      <c r="N39" s="20">
        <f>IF(OR($F39="",$F39=0),"",M39/F39)</f>
        <v/>
      </c>
      <c r="O39" s="21">
        <f>IF(OR($F39="",$F39=0,$K39=""),"",K39/F39*1000)</f>
        <v/>
      </c>
      <c r="P39" s="25" t="n"/>
      <c r="Q39">
        <f>IF($F39="","",F39+ROW()/1000000)</f>
        <v/>
      </c>
    </row>
    <row r="40">
      <c r="A40" s="24" t="n"/>
      <c r="B40" s="25" t="n"/>
      <c r="C40" s="25" t="n"/>
      <c r="D40" s="25" t="n"/>
      <c r="E40" s="25" t="n"/>
      <c r="F40" s="26" t="n"/>
      <c r="G40" s="26" t="n"/>
      <c r="H40" s="26" t="n"/>
      <c r="I40" s="26" t="n"/>
      <c r="J40" s="26" t="n"/>
      <c r="K40" s="27" t="n"/>
      <c r="L40" s="24" t="n"/>
      <c r="M40" s="19">
        <f>IF($F40="","",SUM(G40:J40))</f>
        <v/>
      </c>
      <c r="N40" s="20">
        <f>IF(OR($F40="",$F40=0),"",M40/F40)</f>
        <v/>
      </c>
      <c r="O40" s="21">
        <f>IF(OR($F40="",$F40=0,$K40=""),"",K40/F40*1000)</f>
        <v/>
      </c>
      <c r="P40" s="25" t="n"/>
      <c r="Q40">
        <f>IF($F40="","",F40+ROW()/1000000)</f>
        <v/>
      </c>
    </row>
    <row r="41">
      <c r="A41" s="24" t="n"/>
      <c r="B41" s="25" t="n"/>
      <c r="C41" s="25" t="n"/>
      <c r="D41" s="25" t="n"/>
      <c r="E41" s="25" t="n"/>
      <c r="F41" s="26" t="n"/>
      <c r="G41" s="26" t="n"/>
      <c r="H41" s="26" t="n"/>
      <c r="I41" s="26" t="n"/>
      <c r="J41" s="26" t="n"/>
      <c r="K41" s="27" t="n"/>
      <c r="L41" s="24" t="n"/>
      <c r="M41" s="19">
        <f>IF($F41="","",SUM(G41:J41))</f>
        <v/>
      </c>
      <c r="N41" s="20">
        <f>IF(OR($F41="",$F41=0),"",M41/F41)</f>
        <v/>
      </c>
      <c r="O41" s="21">
        <f>IF(OR($F41="",$F41=0,$K41=""),"",K41/F41*1000)</f>
        <v/>
      </c>
      <c r="P41" s="25" t="n"/>
      <c r="Q41">
        <f>IF($F41="","",F41+ROW()/1000000)</f>
        <v/>
      </c>
    </row>
    <row r="42">
      <c r="A42" s="24" t="n"/>
      <c r="B42" s="25" t="n"/>
      <c r="C42" s="25" t="n"/>
      <c r="D42" s="25" t="n"/>
      <c r="E42" s="25" t="n"/>
      <c r="F42" s="26" t="n"/>
      <c r="G42" s="26" t="n"/>
      <c r="H42" s="26" t="n"/>
      <c r="I42" s="26" t="n"/>
      <c r="J42" s="26" t="n"/>
      <c r="K42" s="27" t="n"/>
      <c r="L42" s="24" t="n"/>
      <c r="M42" s="19">
        <f>IF($F42="","",SUM(G42:J42))</f>
        <v/>
      </c>
      <c r="N42" s="20">
        <f>IF(OR($F42="",$F42=0),"",M42/F42)</f>
        <v/>
      </c>
      <c r="O42" s="21">
        <f>IF(OR($F42="",$F42=0,$K42=""),"",K42/F42*1000)</f>
        <v/>
      </c>
      <c r="P42" s="25" t="n"/>
      <c r="Q42">
        <f>IF($F42="","",F42+ROW()/1000000)</f>
        <v/>
      </c>
    </row>
    <row r="43">
      <c r="A43" s="24" t="n"/>
      <c r="B43" s="25" t="n"/>
      <c r="C43" s="25" t="n"/>
      <c r="D43" s="25" t="n"/>
      <c r="E43" s="25" t="n"/>
      <c r="F43" s="26" t="n"/>
      <c r="G43" s="26" t="n"/>
      <c r="H43" s="26" t="n"/>
      <c r="I43" s="26" t="n"/>
      <c r="J43" s="26" t="n"/>
      <c r="K43" s="27" t="n"/>
      <c r="L43" s="24" t="n"/>
      <c r="M43" s="19">
        <f>IF($F43="","",SUM(G43:J43))</f>
        <v/>
      </c>
      <c r="N43" s="20">
        <f>IF(OR($F43="",$F43=0),"",M43/F43)</f>
        <v/>
      </c>
      <c r="O43" s="21">
        <f>IF(OR($F43="",$F43=0,$K43=""),"",K43/F43*1000)</f>
        <v/>
      </c>
      <c r="P43" s="25" t="n"/>
      <c r="Q43">
        <f>IF($F43="","",F43+ROW()/1000000)</f>
        <v/>
      </c>
    </row>
    <row r="44">
      <c r="A44" s="24" t="n"/>
      <c r="B44" s="25" t="n"/>
      <c r="C44" s="25" t="n"/>
      <c r="D44" s="25" t="n"/>
      <c r="E44" s="25" t="n"/>
      <c r="F44" s="26" t="n"/>
      <c r="G44" s="26" t="n"/>
      <c r="H44" s="26" t="n"/>
      <c r="I44" s="26" t="n"/>
      <c r="J44" s="26" t="n"/>
      <c r="K44" s="27" t="n"/>
      <c r="L44" s="24" t="n"/>
      <c r="M44" s="19">
        <f>IF($F44="","",SUM(G44:J44))</f>
        <v/>
      </c>
      <c r="N44" s="20">
        <f>IF(OR($F44="",$F44=0),"",M44/F44)</f>
        <v/>
      </c>
      <c r="O44" s="21">
        <f>IF(OR($F44="",$F44=0,$K44=""),"",K44/F44*1000)</f>
        <v/>
      </c>
      <c r="P44" s="25" t="n"/>
      <c r="Q44">
        <f>IF($F44="","",F44+ROW()/1000000)</f>
        <v/>
      </c>
    </row>
    <row r="45">
      <c r="A45" s="24" t="n"/>
      <c r="B45" s="25" t="n"/>
      <c r="C45" s="25" t="n"/>
      <c r="D45" s="25" t="n"/>
      <c r="E45" s="25" t="n"/>
      <c r="F45" s="26" t="n"/>
      <c r="G45" s="26" t="n"/>
      <c r="H45" s="26" t="n"/>
      <c r="I45" s="26" t="n"/>
      <c r="J45" s="26" t="n"/>
      <c r="K45" s="27" t="n"/>
      <c r="L45" s="24" t="n"/>
      <c r="M45" s="19">
        <f>IF($F45="","",SUM(G45:J45))</f>
        <v/>
      </c>
      <c r="N45" s="20">
        <f>IF(OR($F45="",$F45=0),"",M45/F45)</f>
        <v/>
      </c>
      <c r="O45" s="21">
        <f>IF(OR($F45="",$F45=0,$K45=""),"",K45/F45*1000)</f>
        <v/>
      </c>
      <c r="P45" s="25" t="n"/>
      <c r="Q45">
        <f>IF($F45="","",F45+ROW()/1000000)</f>
        <v/>
      </c>
    </row>
    <row r="46">
      <c r="A46" s="24" t="n"/>
      <c r="B46" s="25" t="n"/>
      <c r="C46" s="25" t="n"/>
      <c r="D46" s="25" t="n"/>
      <c r="E46" s="25" t="n"/>
      <c r="F46" s="26" t="n"/>
      <c r="G46" s="26" t="n"/>
      <c r="H46" s="26" t="n"/>
      <c r="I46" s="26" t="n"/>
      <c r="J46" s="26" t="n"/>
      <c r="K46" s="27" t="n"/>
      <c r="L46" s="24" t="n"/>
      <c r="M46" s="19">
        <f>IF($F46="","",SUM(G46:J46))</f>
        <v/>
      </c>
      <c r="N46" s="20">
        <f>IF(OR($F46="",$F46=0),"",M46/F46)</f>
        <v/>
      </c>
      <c r="O46" s="21">
        <f>IF(OR($F46="",$F46=0,$K46=""),"",K46/F46*1000)</f>
        <v/>
      </c>
      <c r="P46" s="25" t="n"/>
      <c r="Q46">
        <f>IF($F46="","",F46+ROW()/1000000)</f>
        <v/>
      </c>
    </row>
    <row r="47">
      <c r="A47" s="24" t="n"/>
      <c r="B47" s="25" t="n"/>
      <c r="C47" s="25" t="n"/>
      <c r="D47" s="25" t="n"/>
      <c r="E47" s="25" t="n"/>
      <c r="F47" s="26" t="n"/>
      <c r="G47" s="26" t="n"/>
      <c r="H47" s="26" t="n"/>
      <c r="I47" s="26" t="n"/>
      <c r="J47" s="26" t="n"/>
      <c r="K47" s="27" t="n"/>
      <c r="L47" s="24" t="n"/>
      <c r="M47" s="19">
        <f>IF($F47="","",SUM(G47:J47))</f>
        <v/>
      </c>
      <c r="N47" s="20">
        <f>IF(OR($F47="",$F47=0),"",M47/F47)</f>
        <v/>
      </c>
      <c r="O47" s="21">
        <f>IF(OR($F47="",$F47=0,$K47=""),"",K47/F47*1000)</f>
        <v/>
      </c>
      <c r="P47" s="25" t="n"/>
      <c r="Q47">
        <f>IF($F47="","",F47+ROW()/1000000)</f>
        <v/>
      </c>
    </row>
    <row r="48">
      <c r="A48" s="24" t="n"/>
      <c r="B48" s="25" t="n"/>
      <c r="C48" s="25" t="n"/>
      <c r="D48" s="25" t="n"/>
      <c r="E48" s="25" t="n"/>
      <c r="F48" s="26" t="n"/>
      <c r="G48" s="26" t="n"/>
      <c r="H48" s="26" t="n"/>
      <c r="I48" s="26" t="n"/>
      <c r="J48" s="26" t="n"/>
      <c r="K48" s="27" t="n"/>
      <c r="L48" s="24" t="n"/>
      <c r="M48" s="19">
        <f>IF($F48="","",SUM(G48:J48))</f>
        <v/>
      </c>
      <c r="N48" s="20">
        <f>IF(OR($F48="",$F48=0),"",M48/F48)</f>
        <v/>
      </c>
      <c r="O48" s="21">
        <f>IF(OR($F48="",$F48=0,$K48=""),"",K48/F48*1000)</f>
        <v/>
      </c>
      <c r="P48" s="25" t="n"/>
      <c r="Q48">
        <f>IF($F48="","",F48+ROW()/1000000)</f>
        <v/>
      </c>
    </row>
    <row r="49">
      <c r="A49" s="24" t="n"/>
      <c r="B49" s="25" t="n"/>
      <c r="C49" s="25" t="n"/>
      <c r="D49" s="25" t="n"/>
      <c r="E49" s="25" t="n"/>
      <c r="F49" s="26" t="n"/>
      <c r="G49" s="26" t="n"/>
      <c r="H49" s="26" t="n"/>
      <c r="I49" s="26" t="n"/>
      <c r="J49" s="26" t="n"/>
      <c r="K49" s="27" t="n"/>
      <c r="L49" s="24" t="n"/>
      <c r="M49" s="19">
        <f>IF($F49="","",SUM(G49:J49))</f>
        <v/>
      </c>
      <c r="N49" s="20">
        <f>IF(OR($F49="",$F49=0),"",M49/F49)</f>
        <v/>
      </c>
      <c r="O49" s="21">
        <f>IF(OR($F49="",$F49=0,$K49=""),"",K49/F49*1000)</f>
        <v/>
      </c>
      <c r="P49" s="25" t="n"/>
      <c r="Q49">
        <f>IF($F49="","",F49+ROW()/1000000)</f>
        <v/>
      </c>
    </row>
    <row r="50">
      <c r="A50" s="24" t="n"/>
      <c r="B50" s="25" t="n"/>
      <c r="C50" s="25" t="n"/>
      <c r="D50" s="25" t="n"/>
      <c r="E50" s="25" t="n"/>
      <c r="F50" s="26" t="n"/>
      <c r="G50" s="26" t="n"/>
      <c r="H50" s="26" t="n"/>
      <c r="I50" s="26" t="n"/>
      <c r="J50" s="26" t="n"/>
      <c r="K50" s="27" t="n"/>
      <c r="L50" s="24" t="n"/>
      <c r="M50" s="19">
        <f>IF($F50="","",SUM(G50:J50))</f>
        <v/>
      </c>
      <c r="N50" s="20">
        <f>IF(OR($F50="",$F50=0),"",M50/F50)</f>
        <v/>
      </c>
      <c r="O50" s="21">
        <f>IF(OR($F50="",$F50=0,$K50=""),"",K50/F50*1000)</f>
        <v/>
      </c>
      <c r="P50" s="25" t="n"/>
      <c r="Q50">
        <f>IF($F50="","",F50+ROW()/1000000)</f>
        <v/>
      </c>
    </row>
    <row r="51">
      <c r="A51" s="24" t="n"/>
      <c r="B51" s="25" t="n"/>
      <c r="C51" s="25" t="n"/>
      <c r="D51" s="25" t="n"/>
      <c r="E51" s="25" t="n"/>
      <c r="F51" s="26" t="n"/>
      <c r="G51" s="26" t="n"/>
      <c r="H51" s="26" t="n"/>
      <c r="I51" s="26" t="n"/>
      <c r="J51" s="26" t="n"/>
      <c r="K51" s="27" t="n"/>
      <c r="L51" s="24" t="n"/>
      <c r="M51" s="19">
        <f>IF($F51="","",SUM(G51:J51))</f>
        <v/>
      </c>
      <c r="N51" s="20">
        <f>IF(OR($F51="",$F51=0),"",M51/F51)</f>
        <v/>
      </c>
      <c r="O51" s="21">
        <f>IF(OR($F51="",$F51=0,$K51=""),"",K51/F51*1000)</f>
        <v/>
      </c>
      <c r="P51" s="25" t="n"/>
      <c r="Q51">
        <f>IF($F51="","",F51+ROW()/1000000)</f>
        <v/>
      </c>
    </row>
    <row r="52">
      <c r="A52" s="24" t="n"/>
      <c r="B52" s="25" t="n"/>
      <c r="C52" s="25" t="n"/>
      <c r="D52" s="25" t="n"/>
      <c r="E52" s="25" t="n"/>
      <c r="F52" s="26" t="n"/>
      <c r="G52" s="26" t="n"/>
      <c r="H52" s="26" t="n"/>
      <c r="I52" s="26" t="n"/>
      <c r="J52" s="26" t="n"/>
      <c r="K52" s="27" t="n"/>
      <c r="L52" s="24" t="n"/>
      <c r="M52" s="19">
        <f>IF($F52="","",SUM(G52:J52))</f>
        <v/>
      </c>
      <c r="N52" s="20">
        <f>IF(OR($F52="",$F52=0),"",M52/F52)</f>
        <v/>
      </c>
      <c r="O52" s="21">
        <f>IF(OR($F52="",$F52=0,$K52=""),"",K52/F52*1000)</f>
        <v/>
      </c>
      <c r="P52" s="25" t="n"/>
      <c r="Q52">
        <f>IF($F52="","",F52+ROW()/1000000)</f>
        <v/>
      </c>
    </row>
    <row r="53">
      <c r="A53" s="24" t="n"/>
      <c r="B53" s="25" t="n"/>
      <c r="C53" s="25" t="n"/>
      <c r="D53" s="25" t="n"/>
      <c r="E53" s="25" t="n"/>
      <c r="F53" s="26" t="n"/>
      <c r="G53" s="26" t="n"/>
      <c r="H53" s="26" t="n"/>
      <c r="I53" s="26" t="n"/>
      <c r="J53" s="26" t="n"/>
      <c r="K53" s="27" t="n"/>
      <c r="L53" s="24" t="n"/>
      <c r="M53" s="19">
        <f>IF($F53="","",SUM(G53:J53))</f>
        <v/>
      </c>
      <c r="N53" s="20">
        <f>IF(OR($F53="",$F53=0),"",M53/F53)</f>
        <v/>
      </c>
      <c r="O53" s="21">
        <f>IF(OR($F53="",$F53=0,$K53=""),"",K53/F53*1000)</f>
        <v/>
      </c>
      <c r="P53" s="25" t="n"/>
      <c r="Q53">
        <f>IF($F53="","",F53+ROW()/1000000)</f>
        <v/>
      </c>
    </row>
    <row r="54">
      <c r="A54" s="24" t="n"/>
      <c r="B54" s="25" t="n"/>
      <c r="C54" s="25" t="n"/>
      <c r="D54" s="25" t="n"/>
      <c r="E54" s="25" t="n"/>
      <c r="F54" s="26" t="n"/>
      <c r="G54" s="26" t="n"/>
      <c r="H54" s="26" t="n"/>
      <c r="I54" s="26" t="n"/>
      <c r="J54" s="26" t="n"/>
      <c r="K54" s="27" t="n"/>
      <c r="L54" s="24" t="n"/>
      <c r="M54" s="19">
        <f>IF($F54="","",SUM(G54:J54))</f>
        <v/>
      </c>
      <c r="N54" s="20">
        <f>IF(OR($F54="",$F54=0),"",M54/F54)</f>
        <v/>
      </c>
      <c r="O54" s="21">
        <f>IF(OR($F54="",$F54=0,$K54=""),"",K54/F54*1000)</f>
        <v/>
      </c>
      <c r="P54" s="25" t="n"/>
      <c r="Q54">
        <f>IF($F54="","",F54+ROW()/1000000)</f>
        <v/>
      </c>
    </row>
    <row r="55">
      <c r="A55" s="24" t="n"/>
      <c r="B55" s="25" t="n"/>
      <c r="C55" s="25" t="n"/>
      <c r="D55" s="25" t="n"/>
      <c r="E55" s="25" t="n"/>
      <c r="F55" s="26" t="n"/>
      <c r="G55" s="26" t="n"/>
      <c r="H55" s="26" t="n"/>
      <c r="I55" s="26" t="n"/>
      <c r="J55" s="26" t="n"/>
      <c r="K55" s="27" t="n"/>
      <c r="L55" s="24" t="n"/>
      <c r="M55" s="19">
        <f>IF($F55="","",SUM(G55:J55))</f>
        <v/>
      </c>
      <c r="N55" s="20">
        <f>IF(OR($F55="",$F55=0),"",M55/F55)</f>
        <v/>
      </c>
      <c r="O55" s="21">
        <f>IF(OR($F55="",$F55=0,$K55=""),"",K55/F55*1000)</f>
        <v/>
      </c>
      <c r="P55" s="25" t="n"/>
      <c r="Q55">
        <f>IF($F55="","",F55+ROW()/1000000)</f>
        <v/>
      </c>
    </row>
    <row r="56">
      <c r="A56" s="24" t="n"/>
      <c r="B56" s="25" t="n"/>
      <c r="C56" s="25" t="n"/>
      <c r="D56" s="25" t="n"/>
      <c r="E56" s="25" t="n"/>
      <c r="F56" s="26" t="n"/>
      <c r="G56" s="26" t="n"/>
      <c r="H56" s="26" t="n"/>
      <c r="I56" s="26" t="n"/>
      <c r="J56" s="26" t="n"/>
      <c r="K56" s="27" t="n"/>
      <c r="L56" s="24" t="n"/>
      <c r="M56" s="19">
        <f>IF($F56="","",SUM(G56:J56))</f>
        <v/>
      </c>
      <c r="N56" s="20">
        <f>IF(OR($F56="",$F56=0),"",M56/F56)</f>
        <v/>
      </c>
      <c r="O56" s="21">
        <f>IF(OR($F56="",$F56=0,$K56=""),"",K56/F56*1000)</f>
        <v/>
      </c>
      <c r="P56" s="25" t="n"/>
      <c r="Q56">
        <f>IF($F56="","",F56+ROW()/1000000)</f>
        <v/>
      </c>
    </row>
    <row r="57">
      <c r="A57" s="24" t="n"/>
      <c r="B57" s="25" t="n"/>
      <c r="C57" s="25" t="n"/>
      <c r="D57" s="25" t="n"/>
      <c r="E57" s="25" t="n"/>
      <c r="F57" s="26" t="n"/>
      <c r="G57" s="26" t="n"/>
      <c r="H57" s="26" t="n"/>
      <c r="I57" s="26" t="n"/>
      <c r="J57" s="26" t="n"/>
      <c r="K57" s="27" t="n"/>
      <c r="L57" s="24" t="n"/>
      <c r="M57" s="19">
        <f>IF($F57="","",SUM(G57:J57))</f>
        <v/>
      </c>
      <c r="N57" s="20">
        <f>IF(OR($F57="",$F57=0),"",M57/F57)</f>
        <v/>
      </c>
      <c r="O57" s="21">
        <f>IF(OR($F57="",$F57=0,$K57=""),"",K57/F57*1000)</f>
        <v/>
      </c>
      <c r="P57" s="25" t="n"/>
      <c r="Q57">
        <f>IF($F57="","",F57+ROW()/1000000)</f>
        <v/>
      </c>
    </row>
    <row r="58">
      <c r="A58" s="24" t="n"/>
      <c r="B58" s="25" t="n"/>
      <c r="C58" s="25" t="n"/>
      <c r="D58" s="25" t="n"/>
      <c r="E58" s="25" t="n"/>
      <c r="F58" s="26" t="n"/>
      <c r="G58" s="26" t="n"/>
      <c r="H58" s="26" t="n"/>
      <c r="I58" s="26" t="n"/>
      <c r="J58" s="26" t="n"/>
      <c r="K58" s="27" t="n"/>
      <c r="L58" s="24" t="n"/>
      <c r="M58" s="19">
        <f>IF($F58="","",SUM(G58:J58))</f>
        <v/>
      </c>
      <c r="N58" s="20">
        <f>IF(OR($F58="",$F58=0),"",M58/F58)</f>
        <v/>
      </c>
      <c r="O58" s="21">
        <f>IF(OR($F58="",$F58=0,$K58=""),"",K58/F58*1000)</f>
        <v/>
      </c>
      <c r="P58" s="25" t="n"/>
      <c r="Q58">
        <f>IF($F58="","",F58+ROW()/1000000)</f>
        <v/>
      </c>
    </row>
    <row r="59">
      <c r="A59" s="24" t="n"/>
      <c r="B59" s="25" t="n"/>
      <c r="C59" s="25" t="n"/>
      <c r="D59" s="25" t="n"/>
      <c r="E59" s="25" t="n"/>
      <c r="F59" s="26" t="n"/>
      <c r="G59" s="26" t="n"/>
      <c r="H59" s="26" t="n"/>
      <c r="I59" s="26" t="n"/>
      <c r="J59" s="26" t="n"/>
      <c r="K59" s="27" t="n"/>
      <c r="L59" s="24" t="n"/>
      <c r="M59" s="19">
        <f>IF($F59="","",SUM(G59:J59))</f>
        <v/>
      </c>
      <c r="N59" s="20">
        <f>IF(OR($F59="",$F59=0),"",M59/F59)</f>
        <v/>
      </c>
      <c r="O59" s="21">
        <f>IF(OR($F59="",$F59=0,$K59=""),"",K59/F59*1000)</f>
        <v/>
      </c>
      <c r="P59" s="25" t="n"/>
      <c r="Q59">
        <f>IF($F59="","",F59+ROW()/1000000)</f>
        <v/>
      </c>
    </row>
    <row r="60">
      <c r="A60" s="24" t="n"/>
      <c r="B60" s="25" t="n"/>
      <c r="C60" s="25" t="n"/>
      <c r="D60" s="25" t="n"/>
      <c r="E60" s="25" t="n"/>
      <c r="F60" s="26" t="n"/>
      <c r="G60" s="26" t="n"/>
      <c r="H60" s="26" t="n"/>
      <c r="I60" s="26" t="n"/>
      <c r="J60" s="26" t="n"/>
      <c r="K60" s="27" t="n"/>
      <c r="L60" s="24" t="n"/>
      <c r="M60" s="19">
        <f>IF($F60="","",SUM(G60:J60))</f>
        <v/>
      </c>
      <c r="N60" s="20">
        <f>IF(OR($F60="",$F60=0),"",M60/F60)</f>
        <v/>
      </c>
      <c r="O60" s="21">
        <f>IF(OR($F60="",$F60=0,$K60=""),"",K60/F60*1000)</f>
        <v/>
      </c>
      <c r="P60" s="25" t="n"/>
      <c r="Q60">
        <f>IF($F60="","",F60+ROW()/1000000)</f>
        <v/>
      </c>
    </row>
    <row r="61">
      <c r="A61" s="24" t="n"/>
      <c r="B61" s="25" t="n"/>
      <c r="C61" s="25" t="n"/>
      <c r="D61" s="25" t="n"/>
      <c r="E61" s="25" t="n"/>
      <c r="F61" s="26" t="n"/>
      <c r="G61" s="26" t="n"/>
      <c r="H61" s="26" t="n"/>
      <c r="I61" s="26" t="n"/>
      <c r="J61" s="26" t="n"/>
      <c r="K61" s="27" t="n"/>
      <c r="L61" s="24" t="n"/>
      <c r="M61" s="19">
        <f>IF($F61="","",SUM(G61:J61))</f>
        <v/>
      </c>
      <c r="N61" s="20">
        <f>IF(OR($F61="",$F61=0),"",M61/F61)</f>
        <v/>
      </c>
      <c r="O61" s="21">
        <f>IF(OR($F61="",$F61=0,$K61=""),"",K61/F61*1000)</f>
        <v/>
      </c>
      <c r="P61" s="25" t="n"/>
      <c r="Q61">
        <f>IF($F61="","",F61+ROW()/1000000)</f>
        <v/>
      </c>
    </row>
    <row r="62">
      <c r="A62" s="24" t="n"/>
      <c r="B62" s="25" t="n"/>
      <c r="C62" s="25" t="n"/>
      <c r="D62" s="25" t="n"/>
      <c r="E62" s="25" t="n"/>
      <c r="F62" s="26" t="n"/>
      <c r="G62" s="26" t="n"/>
      <c r="H62" s="26" t="n"/>
      <c r="I62" s="26" t="n"/>
      <c r="J62" s="26" t="n"/>
      <c r="K62" s="27" t="n"/>
      <c r="L62" s="24" t="n"/>
      <c r="M62" s="19">
        <f>IF($F62="","",SUM(G62:J62))</f>
        <v/>
      </c>
      <c r="N62" s="20">
        <f>IF(OR($F62="",$F62=0),"",M62/F62)</f>
        <v/>
      </c>
      <c r="O62" s="21">
        <f>IF(OR($F62="",$F62=0,$K62=""),"",K62/F62*1000)</f>
        <v/>
      </c>
      <c r="P62" s="25" t="n"/>
      <c r="Q62">
        <f>IF($F62="","",F62+ROW()/1000000)</f>
        <v/>
      </c>
    </row>
    <row r="63">
      <c r="A63" s="24" t="n"/>
      <c r="B63" s="25" t="n"/>
      <c r="C63" s="25" t="n"/>
      <c r="D63" s="25" t="n"/>
      <c r="E63" s="25" t="n"/>
      <c r="F63" s="26" t="n"/>
      <c r="G63" s="26" t="n"/>
      <c r="H63" s="26" t="n"/>
      <c r="I63" s="26" t="n"/>
      <c r="J63" s="26" t="n"/>
      <c r="K63" s="27" t="n"/>
      <c r="L63" s="24" t="n"/>
      <c r="M63" s="19">
        <f>IF($F63="","",SUM(G63:J63))</f>
        <v/>
      </c>
      <c r="N63" s="20">
        <f>IF(OR($F63="",$F63=0),"",M63/F63)</f>
        <v/>
      </c>
      <c r="O63" s="21">
        <f>IF(OR($F63="",$F63=0,$K63=""),"",K63/F63*1000)</f>
        <v/>
      </c>
      <c r="P63" s="25" t="n"/>
      <c r="Q63">
        <f>IF($F63="","",F63+ROW()/1000000)</f>
        <v/>
      </c>
    </row>
    <row r="64">
      <c r="A64" s="24" t="n"/>
      <c r="B64" s="25" t="n"/>
      <c r="C64" s="25" t="n"/>
      <c r="D64" s="25" t="n"/>
      <c r="E64" s="25" t="n"/>
      <c r="F64" s="26" t="n"/>
      <c r="G64" s="26" t="n"/>
      <c r="H64" s="26" t="n"/>
      <c r="I64" s="26" t="n"/>
      <c r="J64" s="26" t="n"/>
      <c r="K64" s="27" t="n"/>
      <c r="L64" s="24" t="n"/>
      <c r="M64" s="19">
        <f>IF($F64="","",SUM(G64:J64))</f>
        <v/>
      </c>
      <c r="N64" s="20">
        <f>IF(OR($F64="",$F64=0),"",M64/F64)</f>
        <v/>
      </c>
      <c r="O64" s="21">
        <f>IF(OR($F64="",$F64=0,$K64=""),"",K64/F64*1000)</f>
        <v/>
      </c>
      <c r="P64" s="25" t="n"/>
      <c r="Q64">
        <f>IF($F64="","",F64+ROW()/1000000)</f>
        <v/>
      </c>
    </row>
    <row r="65">
      <c r="A65" s="24" t="n"/>
      <c r="B65" s="25" t="n"/>
      <c r="C65" s="25" t="n"/>
      <c r="D65" s="25" t="n"/>
      <c r="E65" s="25" t="n"/>
      <c r="F65" s="26" t="n"/>
      <c r="G65" s="26" t="n"/>
      <c r="H65" s="26" t="n"/>
      <c r="I65" s="26" t="n"/>
      <c r="J65" s="26" t="n"/>
      <c r="K65" s="27" t="n"/>
      <c r="L65" s="24" t="n"/>
      <c r="M65" s="19">
        <f>IF($F65="","",SUM(G65:J65))</f>
        <v/>
      </c>
      <c r="N65" s="20">
        <f>IF(OR($F65="",$F65=0),"",M65/F65)</f>
        <v/>
      </c>
      <c r="O65" s="21">
        <f>IF(OR($F65="",$F65=0,$K65=""),"",K65/F65*1000)</f>
        <v/>
      </c>
      <c r="P65" s="25" t="n"/>
      <c r="Q65">
        <f>IF($F65="","",F65+ROW()/1000000)</f>
        <v/>
      </c>
    </row>
    <row r="66">
      <c r="A66" s="24" t="n"/>
      <c r="B66" s="25" t="n"/>
      <c r="C66" s="25" t="n"/>
      <c r="D66" s="25" t="n"/>
      <c r="E66" s="25" t="n"/>
      <c r="F66" s="26" t="n"/>
      <c r="G66" s="26" t="n"/>
      <c r="H66" s="26" t="n"/>
      <c r="I66" s="26" t="n"/>
      <c r="J66" s="26" t="n"/>
      <c r="K66" s="27" t="n"/>
      <c r="L66" s="24" t="n"/>
      <c r="M66" s="19">
        <f>IF($F66="","",SUM(G66:J66))</f>
        <v/>
      </c>
      <c r="N66" s="20">
        <f>IF(OR($F66="",$F66=0),"",M66/F66)</f>
        <v/>
      </c>
      <c r="O66" s="21">
        <f>IF(OR($F66="",$F66=0,$K66=""),"",K66/F66*1000)</f>
        <v/>
      </c>
      <c r="P66" s="25" t="n"/>
      <c r="Q66">
        <f>IF($F66="","",F66+ROW()/1000000)</f>
        <v/>
      </c>
    </row>
    <row r="67">
      <c r="A67" s="24" t="n"/>
      <c r="B67" s="25" t="n"/>
      <c r="C67" s="25" t="n"/>
      <c r="D67" s="25" t="n"/>
      <c r="E67" s="25" t="n"/>
      <c r="F67" s="26" t="n"/>
      <c r="G67" s="26" t="n"/>
      <c r="H67" s="26" t="n"/>
      <c r="I67" s="26" t="n"/>
      <c r="J67" s="26" t="n"/>
      <c r="K67" s="27" t="n"/>
      <c r="L67" s="24" t="n"/>
      <c r="M67" s="19">
        <f>IF($F67="","",SUM(G67:J67))</f>
        <v/>
      </c>
      <c r="N67" s="20">
        <f>IF(OR($F67="",$F67=0),"",M67/F67)</f>
        <v/>
      </c>
      <c r="O67" s="21">
        <f>IF(OR($F67="",$F67=0,$K67=""),"",K67/F67*1000)</f>
        <v/>
      </c>
      <c r="P67" s="25" t="n"/>
      <c r="Q67">
        <f>IF($F67="","",F67+ROW()/1000000)</f>
        <v/>
      </c>
    </row>
    <row r="68">
      <c r="A68" s="24" t="n"/>
      <c r="B68" s="25" t="n"/>
      <c r="C68" s="25" t="n"/>
      <c r="D68" s="25" t="n"/>
      <c r="E68" s="25" t="n"/>
      <c r="F68" s="26" t="n"/>
      <c r="G68" s="26" t="n"/>
      <c r="H68" s="26" t="n"/>
      <c r="I68" s="26" t="n"/>
      <c r="J68" s="26" t="n"/>
      <c r="K68" s="27" t="n"/>
      <c r="L68" s="24" t="n"/>
      <c r="M68" s="19">
        <f>IF($F68="","",SUM(G68:J68))</f>
        <v/>
      </c>
      <c r="N68" s="20">
        <f>IF(OR($F68="",$F68=0),"",M68/F68)</f>
        <v/>
      </c>
      <c r="O68" s="21">
        <f>IF(OR($F68="",$F68=0,$K68=""),"",K68/F68*1000)</f>
        <v/>
      </c>
      <c r="P68" s="25" t="n"/>
      <c r="Q68">
        <f>IF($F68="","",F68+ROW()/1000000)</f>
        <v/>
      </c>
    </row>
    <row r="69">
      <c r="A69" s="24" t="n"/>
      <c r="B69" s="25" t="n"/>
      <c r="C69" s="25" t="n"/>
      <c r="D69" s="25" t="n"/>
      <c r="E69" s="25" t="n"/>
      <c r="F69" s="26" t="n"/>
      <c r="G69" s="26" t="n"/>
      <c r="H69" s="26" t="n"/>
      <c r="I69" s="26" t="n"/>
      <c r="J69" s="26" t="n"/>
      <c r="K69" s="27" t="n"/>
      <c r="L69" s="24" t="n"/>
      <c r="M69" s="19">
        <f>IF($F69="","",SUM(G69:J69))</f>
        <v/>
      </c>
      <c r="N69" s="20">
        <f>IF(OR($F69="",$F69=0),"",M69/F69)</f>
        <v/>
      </c>
      <c r="O69" s="21">
        <f>IF(OR($F69="",$F69=0,$K69=""),"",K69/F69*1000)</f>
        <v/>
      </c>
      <c r="P69" s="25" t="n"/>
      <c r="Q69">
        <f>IF($F69="","",F69+ROW()/1000000)</f>
        <v/>
      </c>
    </row>
    <row r="70">
      <c r="A70" s="24" t="n"/>
      <c r="B70" s="25" t="n"/>
      <c r="C70" s="25" t="n"/>
      <c r="D70" s="25" t="n"/>
      <c r="E70" s="25" t="n"/>
      <c r="F70" s="26" t="n"/>
      <c r="G70" s="26" t="n"/>
      <c r="H70" s="26" t="n"/>
      <c r="I70" s="26" t="n"/>
      <c r="J70" s="26" t="n"/>
      <c r="K70" s="27" t="n"/>
      <c r="L70" s="24" t="n"/>
      <c r="M70" s="19">
        <f>IF($F70="","",SUM(G70:J70))</f>
        <v/>
      </c>
      <c r="N70" s="20">
        <f>IF(OR($F70="",$F70=0),"",M70/F70)</f>
        <v/>
      </c>
      <c r="O70" s="21">
        <f>IF(OR($F70="",$F70=0,$K70=""),"",K70/F70*1000)</f>
        <v/>
      </c>
      <c r="P70" s="25" t="n"/>
      <c r="Q70">
        <f>IF($F70="","",F70+ROW()/1000000)</f>
        <v/>
      </c>
    </row>
    <row r="71">
      <c r="A71" s="24" t="n"/>
      <c r="B71" s="25" t="n"/>
      <c r="C71" s="25" t="n"/>
      <c r="D71" s="25" t="n"/>
      <c r="E71" s="25" t="n"/>
      <c r="F71" s="26" t="n"/>
      <c r="G71" s="26" t="n"/>
      <c r="H71" s="26" t="n"/>
      <c r="I71" s="26" t="n"/>
      <c r="J71" s="26" t="n"/>
      <c r="K71" s="27" t="n"/>
      <c r="L71" s="24" t="n"/>
      <c r="M71" s="19">
        <f>IF($F71="","",SUM(G71:J71))</f>
        <v/>
      </c>
      <c r="N71" s="20">
        <f>IF(OR($F71="",$F71=0),"",M71/F71)</f>
        <v/>
      </c>
      <c r="O71" s="21">
        <f>IF(OR($F71="",$F71=0,$K71=""),"",K71/F71*1000)</f>
        <v/>
      </c>
      <c r="P71" s="25" t="n"/>
      <c r="Q71">
        <f>IF($F71="","",F71+ROW()/1000000)</f>
        <v/>
      </c>
    </row>
    <row r="72">
      <c r="A72" s="24" t="n"/>
      <c r="B72" s="25" t="n"/>
      <c r="C72" s="25" t="n"/>
      <c r="D72" s="25" t="n"/>
      <c r="E72" s="25" t="n"/>
      <c r="F72" s="26" t="n"/>
      <c r="G72" s="26" t="n"/>
      <c r="H72" s="26" t="n"/>
      <c r="I72" s="26" t="n"/>
      <c r="J72" s="26" t="n"/>
      <c r="K72" s="27" t="n"/>
      <c r="L72" s="24" t="n"/>
      <c r="M72" s="19">
        <f>IF($F72="","",SUM(G72:J72))</f>
        <v/>
      </c>
      <c r="N72" s="20">
        <f>IF(OR($F72="",$F72=0),"",M72/F72)</f>
        <v/>
      </c>
      <c r="O72" s="21">
        <f>IF(OR($F72="",$F72=0,$K72=""),"",K72/F72*1000)</f>
        <v/>
      </c>
      <c r="P72" s="25" t="n"/>
      <c r="Q72">
        <f>IF($F72="","",F72+ROW()/1000000)</f>
        <v/>
      </c>
    </row>
    <row r="73">
      <c r="A73" s="24" t="n"/>
      <c r="B73" s="25" t="n"/>
      <c r="C73" s="25" t="n"/>
      <c r="D73" s="25" t="n"/>
      <c r="E73" s="25" t="n"/>
      <c r="F73" s="26" t="n"/>
      <c r="G73" s="26" t="n"/>
      <c r="H73" s="26" t="n"/>
      <c r="I73" s="26" t="n"/>
      <c r="J73" s="26" t="n"/>
      <c r="K73" s="27" t="n"/>
      <c r="L73" s="24" t="n"/>
      <c r="M73" s="19">
        <f>IF($F73="","",SUM(G73:J73))</f>
        <v/>
      </c>
      <c r="N73" s="20">
        <f>IF(OR($F73="",$F73=0),"",M73/F73)</f>
        <v/>
      </c>
      <c r="O73" s="21">
        <f>IF(OR($F73="",$F73=0,$K73=""),"",K73/F73*1000)</f>
        <v/>
      </c>
      <c r="P73" s="25" t="n"/>
      <c r="Q73">
        <f>IF($F73="","",F73+ROW()/1000000)</f>
        <v/>
      </c>
    </row>
    <row r="74">
      <c r="A74" s="24" t="n"/>
      <c r="B74" s="25" t="n"/>
      <c r="C74" s="25" t="n"/>
      <c r="D74" s="25" t="n"/>
      <c r="E74" s="25" t="n"/>
      <c r="F74" s="26" t="n"/>
      <c r="G74" s="26" t="n"/>
      <c r="H74" s="26" t="n"/>
      <c r="I74" s="26" t="n"/>
      <c r="J74" s="26" t="n"/>
      <c r="K74" s="27" t="n"/>
      <c r="L74" s="24" t="n"/>
      <c r="M74" s="19">
        <f>IF($F74="","",SUM(G74:J74))</f>
        <v/>
      </c>
      <c r="N74" s="20">
        <f>IF(OR($F74="",$F74=0),"",M74/F74)</f>
        <v/>
      </c>
      <c r="O74" s="21">
        <f>IF(OR($F74="",$F74=0,$K74=""),"",K74/F74*1000)</f>
        <v/>
      </c>
      <c r="P74" s="25" t="n"/>
      <c r="Q74">
        <f>IF($F74="","",F74+ROW()/1000000)</f>
        <v/>
      </c>
    </row>
    <row r="75">
      <c r="A75" s="24" t="n"/>
      <c r="B75" s="25" t="n"/>
      <c r="C75" s="25" t="n"/>
      <c r="D75" s="25" t="n"/>
      <c r="E75" s="25" t="n"/>
      <c r="F75" s="26" t="n"/>
      <c r="G75" s="26" t="n"/>
      <c r="H75" s="26" t="n"/>
      <c r="I75" s="26" t="n"/>
      <c r="J75" s="26" t="n"/>
      <c r="K75" s="27" t="n"/>
      <c r="L75" s="24" t="n"/>
      <c r="M75" s="19">
        <f>IF($F75="","",SUM(G75:J75))</f>
        <v/>
      </c>
      <c r="N75" s="20">
        <f>IF(OR($F75="",$F75=0),"",M75/F75)</f>
        <v/>
      </c>
      <c r="O75" s="21">
        <f>IF(OR($F75="",$F75=0,$K75=""),"",K75/F75*1000)</f>
        <v/>
      </c>
      <c r="P75" s="25" t="n"/>
      <c r="Q75">
        <f>IF($F75="","",F75+ROW()/1000000)</f>
        <v/>
      </c>
    </row>
    <row r="76">
      <c r="A76" s="24" t="n"/>
      <c r="B76" s="25" t="n"/>
      <c r="C76" s="25" t="n"/>
      <c r="D76" s="25" t="n"/>
      <c r="E76" s="25" t="n"/>
      <c r="F76" s="26" t="n"/>
      <c r="G76" s="26" t="n"/>
      <c r="H76" s="26" t="n"/>
      <c r="I76" s="26" t="n"/>
      <c r="J76" s="26" t="n"/>
      <c r="K76" s="27" t="n"/>
      <c r="L76" s="24" t="n"/>
      <c r="M76" s="19">
        <f>IF($F76="","",SUM(G76:J76))</f>
        <v/>
      </c>
      <c r="N76" s="20">
        <f>IF(OR($F76="",$F76=0),"",M76/F76)</f>
        <v/>
      </c>
      <c r="O76" s="21">
        <f>IF(OR($F76="",$F76=0,$K76=""),"",K76/F76*1000)</f>
        <v/>
      </c>
      <c r="P76" s="25" t="n"/>
      <c r="Q76">
        <f>IF($F76="","",F76+ROW()/1000000)</f>
        <v/>
      </c>
    </row>
    <row r="77">
      <c r="A77" s="24" t="n"/>
      <c r="B77" s="25" t="n"/>
      <c r="C77" s="25" t="n"/>
      <c r="D77" s="25" t="n"/>
      <c r="E77" s="25" t="n"/>
      <c r="F77" s="26" t="n"/>
      <c r="G77" s="26" t="n"/>
      <c r="H77" s="26" t="n"/>
      <c r="I77" s="26" t="n"/>
      <c r="J77" s="26" t="n"/>
      <c r="K77" s="27" t="n"/>
      <c r="L77" s="24" t="n"/>
      <c r="M77" s="19">
        <f>IF($F77="","",SUM(G77:J77))</f>
        <v/>
      </c>
      <c r="N77" s="20">
        <f>IF(OR($F77="",$F77=0),"",M77/F77)</f>
        <v/>
      </c>
      <c r="O77" s="21">
        <f>IF(OR($F77="",$F77=0,$K77=""),"",K77/F77*1000)</f>
        <v/>
      </c>
      <c r="P77" s="25" t="n"/>
      <c r="Q77">
        <f>IF($F77="","",F77+ROW()/1000000)</f>
        <v/>
      </c>
    </row>
    <row r="78">
      <c r="A78" s="24" t="n"/>
      <c r="B78" s="25" t="n"/>
      <c r="C78" s="25" t="n"/>
      <c r="D78" s="25" t="n"/>
      <c r="E78" s="25" t="n"/>
      <c r="F78" s="26" t="n"/>
      <c r="G78" s="26" t="n"/>
      <c r="H78" s="26" t="n"/>
      <c r="I78" s="26" t="n"/>
      <c r="J78" s="26" t="n"/>
      <c r="K78" s="27" t="n"/>
      <c r="L78" s="24" t="n"/>
      <c r="M78" s="19">
        <f>IF($F78="","",SUM(G78:J78))</f>
        <v/>
      </c>
      <c r="N78" s="20">
        <f>IF(OR($F78="",$F78=0),"",M78/F78)</f>
        <v/>
      </c>
      <c r="O78" s="21">
        <f>IF(OR($F78="",$F78=0,$K78=""),"",K78/F78*1000)</f>
        <v/>
      </c>
      <c r="P78" s="25" t="n"/>
      <c r="Q78">
        <f>IF($F78="","",F78+ROW()/1000000)</f>
        <v/>
      </c>
    </row>
    <row r="79">
      <c r="A79" s="24" t="n"/>
      <c r="B79" s="25" t="n"/>
      <c r="C79" s="25" t="n"/>
      <c r="D79" s="25" t="n"/>
      <c r="E79" s="25" t="n"/>
      <c r="F79" s="26" t="n"/>
      <c r="G79" s="26" t="n"/>
      <c r="H79" s="26" t="n"/>
      <c r="I79" s="26" t="n"/>
      <c r="J79" s="26" t="n"/>
      <c r="K79" s="27" t="n"/>
      <c r="L79" s="24" t="n"/>
      <c r="M79" s="19">
        <f>IF($F79="","",SUM(G79:J79))</f>
        <v/>
      </c>
      <c r="N79" s="20">
        <f>IF(OR($F79="",$F79=0),"",M79/F79)</f>
        <v/>
      </c>
      <c r="O79" s="21">
        <f>IF(OR($F79="",$F79=0,$K79=""),"",K79/F79*1000)</f>
        <v/>
      </c>
      <c r="P79" s="25" t="n"/>
      <c r="Q79">
        <f>IF($F79="","",F79+ROW()/1000000)</f>
        <v/>
      </c>
    </row>
    <row r="80">
      <c r="A80" s="24" t="n"/>
      <c r="B80" s="25" t="n"/>
      <c r="C80" s="25" t="n"/>
      <c r="D80" s="25" t="n"/>
      <c r="E80" s="25" t="n"/>
      <c r="F80" s="26" t="n"/>
      <c r="G80" s="26" t="n"/>
      <c r="H80" s="26" t="n"/>
      <c r="I80" s="26" t="n"/>
      <c r="J80" s="26" t="n"/>
      <c r="K80" s="27" t="n"/>
      <c r="L80" s="24" t="n"/>
      <c r="M80" s="19">
        <f>IF($F80="","",SUM(G80:J80))</f>
        <v/>
      </c>
      <c r="N80" s="20">
        <f>IF(OR($F80="",$F80=0),"",M80/F80)</f>
        <v/>
      </c>
      <c r="O80" s="21">
        <f>IF(OR($F80="",$F80=0,$K80=""),"",K80/F80*1000)</f>
        <v/>
      </c>
      <c r="P80" s="25" t="n"/>
      <c r="Q80">
        <f>IF($F80="","",F80+ROW()/1000000)</f>
        <v/>
      </c>
    </row>
    <row r="81">
      <c r="A81" s="24" t="n"/>
      <c r="B81" s="25" t="n"/>
      <c r="C81" s="25" t="n"/>
      <c r="D81" s="25" t="n"/>
      <c r="E81" s="25" t="n"/>
      <c r="F81" s="26" t="n"/>
      <c r="G81" s="26" t="n"/>
      <c r="H81" s="26" t="n"/>
      <c r="I81" s="26" t="n"/>
      <c r="J81" s="26" t="n"/>
      <c r="K81" s="27" t="n"/>
      <c r="L81" s="24" t="n"/>
      <c r="M81" s="19">
        <f>IF($F81="","",SUM(G81:J81))</f>
        <v/>
      </c>
      <c r="N81" s="20">
        <f>IF(OR($F81="",$F81=0),"",M81/F81)</f>
        <v/>
      </c>
      <c r="O81" s="21">
        <f>IF(OR($F81="",$F81=0,$K81=""),"",K81/F81*1000)</f>
        <v/>
      </c>
      <c r="P81" s="25" t="n"/>
      <c r="Q81">
        <f>IF($F81="","",F81+ROW()/1000000)</f>
        <v/>
      </c>
    </row>
    <row r="82">
      <c r="A82" s="24" t="n"/>
      <c r="B82" s="25" t="n"/>
      <c r="C82" s="25" t="n"/>
      <c r="D82" s="25" t="n"/>
      <c r="E82" s="25" t="n"/>
      <c r="F82" s="26" t="n"/>
      <c r="G82" s="26" t="n"/>
      <c r="H82" s="26" t="n"/>
      <c r="I82" s="26" t="n"/>
      <c r="J82" s="26" t="n"/>
      <c r="K82" s="27" t="n"/>
      <c r="L82" s="24" t="n"/>
      <c r="M82" s="19">
        <f>IF($F82="","",SUM(G82:J82))</f>
        <v/>
      </c>
      <c r="N82" s="20">
        <f>IF(OR($F82="",$F82=0),"",M82/F82)</f>
        <v/>
      </c>
      <c r="O82" s="21">
        <f>IF(OR($F82="",$F82=0,$K82=""),"",K82/F82*1000)</f>
        <v/>
      </c>
      <c r="P82" s="25" t="n"/>
      <c r="Q82">
        <f>IF($F82="","",F82+ROW()/1000000)</f>
        <v/>
      </c>
    </row>
    <row r="83">
      <c r="A83" s="24" t="n"/>
      <c r="B83" s="25" t="n"/>
      <c r="C83" s="25" t="n"/>
      <c r="D83" s="25" t="n"/>
      <c r="E83" s="25" t="n"/>
      <c r="F83" s="26" t="n"/>
      <c r="G83" s="26" t="n"/>
      <c r="H83" s="26" t="n"/>
      <c r="I83" s="26" t="n"/>
      <c r="J83" s="26" t="n"/>
      <c r="K83" s="27" t="n"/>
      <c r="L83" s="24" t="n"/>
      <c r="M83" s="19">
        <f>IF($F83="","",SUM(G83:J83))</f>
        <v/>
      </c>
      <c r="N83" s="20">
        <f>IF(OR($F83="",$F83=0),"",M83/F83)</f>
        <v/>
      </c>
      <c r="O83" s="21">
        <f>IF(OR($F83="",$F83=0,$K83=""),"",K83/F83*1000)</f>
        <v/>
      </c>
      <c r="P83" s="25" t="n"/>
      <c r="Q83">
        <f>IF($F83="","",F83+ROW()/1000000)</f>
        <v/>
      </c>
    </row>
    <row r="84">
      <c r="A84" s="24" t="n"/>
      <c r="B84" s="25" t="n"/>
      <c r="C84" s="25" t="n"/>
      <c r="D84" s="25" t="n"/>
      <c r="E84" s="25" t="n"/>
      <c r="F84" s="26" t="n"/>
      <c r="G84" s="26" t="n"/>
      <c r="H84" s="26" t="n"/>
      <c r="I84" s="26" t="n"/>
      <c r="J84" s="26" t="n"/>
      <c r="K84" s="27" t="n"/>
      <c r="L84" s="24" t="n"/>
      <c r="M84" s="19">
        <f>IF($F84="","",SUM(G84:J84))</f>
        <v/>
      </c>
      <c r="N84" s="20">
        <f>IF(OR($F84="",$F84=0),"",M84/F84)</f>
        <v/>
      </c>
      <c r="O84" s="21">
        <f>IF(OR($F84="",$F84=0,$K84=""),"",K84/F84*1000)</f>
        <v/>
      </c>
      <c r="P84" s="25" t="n"/>
      <c r="Q84">
        <f>IF($F84="","",F84+ROW()/1000000)</f>
        <v/>
      </c>
    </row>
    <row r="85">
      <c r="A85" s="24" t="n"/>
      <c r="B85" s="25" t="n"/>
      <c r="C85" s="25" t="n"/>
      <c r="D85" s="25" t="n"/>
      <c r="E85" s="25" t="n"/>
      <c r="F85" s="26" t="n"/>
      <c r="G85" s="26" t="n"/>
      <c r="H85" s="26" t="n"/>
      <c r="I85" s="26" t="n"/>
      <c r="J85" s="26" t="n"/>
      <c r="K85" s="27" t="n"/>
      <c r="L85" s="24" t="n"/>
      <c r="M85" s="19">
        <f>IF($F85="","",SUM(G85:J85))</f>
        <v/>
      </c>
      <c r="N85" s="20">
        <f>IF(OR($F85="",$F85=0),"",M85/F85)</f>
        <v/>
      </c>
      <c r="O85" s="21">
        <f>IF(OR($F85="",$F85=0,$K85=""),"",K85/F85*1000)</f>
        <v/>
      </c>
      <c r="P85" s="25" t="n"/>
      <c r="Q85">
        <f>IF($F85="","",F85+ROW()/1000000)</f>
        <v/>
      </c>
    </row>
    <row r="86">
      <c r="A86" s="24" t="n"/>
      <c r="B86" s="25" t="n"/>
      <c r="C86" s="25" t="n"/>
      <c r="D86" s="25" t="n"/>
      <c r="E86" s="25" t="n"/>
      <c r="F86" s="26" t="n"/>
      <c r="G86" s="26" t="n"/>
      <c r="H86" s="26" t="n"/>
      <c r="I86" s="26" t="n"/>
      <c r="J86" s="26" t="n"/>
      <c r="K86" s="27" t="n"/>
      <c r="L86" s="24" t="n"/>
      <c r="M86" s="19">
        <f>IF($F86="","",SUM(G86:J86))</f>
        <v/>
      </c>
      <c r="N86" s="20">
        <f>IF(OR($F86="",$F86=0),"",M86/F86)</f>
        <v/>
      </c>
      <c r="O86" s="21">
        <f>IF(OR($F86="",$F86=0,$K86=""),"",K86/F86*1000)</f>
        <v/>
      </c>
      <c r="P86" s="25" t="n"/>
      <c r="Q86">
        <f>IF($F86="","",F86+ROW()/1000000)</f>
        <v/>
      </c>
    </row>
    <row r="87">
      <c r="A87" s="24" t="n"/>
      <c r="B87" s="25" t="n"/>
      <c r="C87" s="25" t="n"/>
      <c r="D87" s="25" t="n"/>
      <c r="E87" s="25" t="n"/>
      <c r="F87" s="26" t="n"/>
      <c r="G87" s="26" t="n"/>
      <c r="H87" s="26" t="n"/>
      <c r="I87" s="26" t="n"/>
      <c r="J87" s="26" t="n"/>
      <c r="K87" s="27" t="n"/>
      <c r="L87" s="24" t="n"/>
      <c r="M87" s="19">
        <f>IF($F87="","",SUM(G87:J87))</f>
        <v/>
      </c>
      <c r="N87" s="20">
        <f>IF(OR($F87="",$F87=0),"",M87/F87)</f>
        <v/>
      </c>
      <c r="O87" s="21">
        <f>IF(OR($F87="",$F87=0,$K87=""),"",K87/F87*1000)</f>
        <v/>
      </c>
      <c r="P87" s="25" t="n"/>
      <c r="Q87">
        <f>IF($F87="","",F87+ROW()/1000000)</f>
        <v/>
      </c>
    </row>
    <row r="88">
      <c r="A88" s="24" t="n"/>
      <c r="B88" s="25" t="n"/>
      <c r="C88" s="25" t="n"/>
      <c r="D88" s="25" t="n"/>
      <c r="E88" s="25" t="n"/>
      <c r="F88" s="26" t="n"/>
      <c r="G88" s="26" t="n"/>
      <c r="H88" s="26" t="n"/>
      <c r="I88" s="26" t="n"/>
      <c r="J88" s="26" t="n"/>
      <c r="K88" s="27" t="n"/>
      <c r="L88" s="24" t="n"/>
      <c r="M88" s="19">
        <f>IF($F88="","",SUM(G88:J88))</f>
        <v/>
      </c>
      <c r="N88" s="20">
        <f>IF(OR($F88="",$F88=0),"",M88/F88)</f>
        <v/>
      </c>
      <c r="O88" s="21">
        <f>IF(OR($F88="",$F88=0,$K88=""),"",K88/F88*1000)</f>
        <v/>
      </c>
      <c r="P88" s="25" t="n"/>
      <c r="Q88">
        <f>IF($F88="","",F88+ROW()/1000000)</f>
        <v/>
      </c>
    </row>
    <row r="89">
      <c r="A89" s="24" t="n"/>
      <c r="B89" s="25" t="n"/>
      <c r="C89" s="25" t="n"/>
      <c r="D89" s="25" t="n"/>
      <c r="E89" s="25" t="n"/>
      <c r="F89" s="26" t="n"/>
      <c r="G89" s="26" t="n"/>
      <c r="H89" s="26" t="n"/>
      <c r="I89" s="26" t="n"/>
      <c r="J89" s="26" t="n"/>
      <c r="K89" s="27" t="n"/>
      <c r="L89" s="24" t="n"/>
      <c r="M89" s="19">
        <f>IF($F89="","",SUM(G89:J89))</f>
        <v/>
      </c>
      <c r="N89" s="20">
        <f>IF(OR($F89="",$F89=0),"",M89/F89)</f>
        <v/>
      </c>
      <c r="O89" s="21">
        <f>IF(OR($F89="",$F89=0,$K89=""),"",K89/F89*1000)</f>
        <v/>
      </c>
      <c r="P89" s="25" t="n"/>
      <c r="Q89">
        <f>IF($F89="","",F89+ROW()/1000000)</f>
        <v/>
      </c>
    </row>
    <row r="90">
      <c r="A90" s="24" t="n"/>
      <c r="B90" s="25" t="n"/>
      <c r="C90" s="25" t="n"/>
      <c r="D90" s="25" t="n"/>
      <c r="E90" s="25" t="n"/>
      <c r="F90" s="26" t="n"/>
      <c r="G90" s="26" t="n"/>
      <c r="H90" s="26" t="n"/>
      <c r="I90" s="26" t="n"/>
      <c r="J90" s="26" t="n"/>
      <c r="K90" s="27" t="n"/>
      <c r="L90" s="24" t="n"/>
      <c r="M90" s="19">
        <f>IF($F90="","",SUM(G90:J90))</f>
        <v/>
      </c>
      <c r="N90" s="20">
        <f>IF(OR($F90="",$F90=0),"",M90/F90)</f>
        <v/>
      </c>
      <c r="O90" s="21">
        <f>IF(OR($F90="",$F90=0,$K90=""),"",K90/F90*1000)</f>
        <v/>
      </c>
      <c r="P90" s="25" t="n"/>
      <c r="Q90">
        <f>IF($F90="","",F90+ROW()/1000000)</f>
        <v/>
      </c>
    </row>
    <row r="91">
      <c r="A91" s="24" t="n"/>
      <c r="B91" s="25" t="n"/>
      <c r="C91" s="25" t="n"/>
      <c r="D91" s="25" t="n"/>
      <c r="E91" s="25" t="n"/>
      <c r="F91" s="26" t="n"/>
      <c r="G91" s="26" t="n"/>
      <c r="H91" s="26" t="n"/>
      <c r="I91" s="26" t="n"/>
      <c r="J91" s="26" t="n"/>
      <c r="K91" s="27" t="n"/>
      <c r="L91" s="24" t="n"/>
      <c r="M91" s="19">
        <f>IF($F91="","",SUM(G91:J91))</f>
        <v/>
      </c>
      <c r="N91" s="20">
        <f>IF(OR($F91="",$F91=0),"",M91/F91)</f>
        <v/>
      </c>
      <c r="O91" s="21">
        <f>IF(OR($F91="",$F91=0,$K91=""),"",K91/F91*1000)</f>
        <v/>
      </c>
      <c r="P91" s="25" t="n"/>
      <c r="Q91">
        <f>IF($F91="","",F91+ROW()/1000000)</f>
        <v/>
      </c>
    </row>
    <row r="92">
      <c r="A92" s="24" t="n"/>
      <c r="B92" s="25" t="n"/>
      <c r="C92" s="25" t="n"/>
      <c r="D92" s="25" t="n"/>
      <c r="E92" s="25" t="n"/>
      <c r="F92" s="26" t="n"/>
      <c r="G92" s="26" t="n"/>
      <c r="H92" s="26" t="n"/>
      <c r="I92" s="26" t="n"/>
      <c r="J92" s="26" t="n"/>
      <c r="K92" s="27" t="n"/>
      <c r="L92" s="24" t="n"/>
      <c r="M92" s="19">
        <f>IF($F92="","",SUM(G92:J92))</f>
        <v/>
      </c>
      <c r="N92" s="20">
        <f>IF(OR($F92="",$F92=0),"",M92/F92)</f>
        <v/>
      </c>
      <c r="O92" s="21">
        <f>IF(OR($F92="",$F92=0,$K92=""),"",K92/F92*1000)</f>
        <v/>
      </c>
      <c r="P92" s="25" t="n"/>
      <c r="Q92">
        <f>IF($F92="","",F92+ROW()/1000000)</f>
        <v/>
      </c>
    </row>
    <row r="93">
      <c r="A93" s="24" t="n"/>
      <c r="B93" s="25" t="n"/>
      <c r="C93" s="25" t="n"/>
      <c r="D93" s="25" t="n"/>
      <c r="E93" s="25" t="n"/>
      <c r="F93" s="26" t="n"/>
      <c r="G93" s="26" t="n"/>
      <c r="H93" s="26" t="n"/>
      <c r="I93" s="26" t="n"/>
      <c r="J93" s="26" t="n"/>
      <c r="K93" s="27" t="n"/>
      <c r="L93" s="24" t="n"/>
      <c r="M93" s="19">
        <f>IF($F93="","",SUM(G93:J93))</f>
        <v/>
      </c>
      <c r="N93" s="20">
        <f>IF(OR($F93="",$F93=0),"",M93/F93)</f>
        <v/>
      </c>
      <c r="O93" s="21">
        <f>IF(OR($F93="",$F93=0,$K93=""),"",K93/F93*1000)</f>
        <v/>
      </c>
      <c r="P93" s="25" t="n"/>
      <c r="Q93">
        <f>IF($F93="","",F93+ROW()/1000000)</f>
        <v/>
      </c>
    </row>
    <row r="94">
      <c r="A94" s="24" t="n"/>
      <c r="B94" s="25" t="n"/>
      <c r="C94" s="25" t="n"/>
      <c r="D94" s="25" t="n"/>
      <c r="E94" s="25" t="n"/>
      <c r="F94" s="26" t="n"/>
      <c r="G94" s="26" t="n"/>
      <c r="H94" s="26" t="n"/>
      <c r="I94" s="26" t="n"/>
      <c r="J94" s="26" t="n"/>
      <c r="K94" s="27" t="n"/>
      <c r="L94" s="24" t="n"/>
      <c r="M94" s="19">
        <f>IF($F94="","",SUM(G94:J94))</f>
        <v/>
      </c>
      <c r="N94" s="20">
        <f>IF(OR($F94="",$F94=0),"",M94/F94)</f>
        <v/>
      </c>
      <c r="O94" s="21">
        <f>IF(OR($F94="",$F94=0,$K94=""),"",K94/F94*1000)</f>
        <v/>
      </c>
      <c r="P94" s="25" t="n"/>
      <c r="Q94">
        <f>IF($F94="","",F94+ROW()/1000000)</f>
        <v/>
      </c>
    </row>
    <row r="95">
      <c r="A95" s="24" t="n"/>
      <c r="B95" s="25" t="n"/>
      <c r="C95" s="25" t="n"/>
      <c r="D95" s="25" t="n"/>
      <c r="E95" s="25" t="n"/>
      <c r="F95" s="26" t="n"/>
      <c r="G95" s="26" t="n"/>
      <c r="H95" s="26" t="n"/>
      <c r="I95" s="26" t="n"/>
      <c r="J95" s="26" t="n"/>
      <c r="K95" s="27" t="n"/>
      <c r="L95" s="24" t="n"/>
      <c r="M95" s="19">
        <f>IF($F95="","",SUM(G95:J95))</f>
        <v/>
      </c>
      <c r="N95" s="20">
        <f>IF(OR($F95="",$F95=0),"",M95/F95)</f>
        <v/>
      </c>
      <c r="O95" s="21">
        <f>IF(OR($F95="",$F95=0,$K95=""),"",K95/F95*1000)</f>
        <v/>
      </c>
      <c r="P95" s="25" t="n"/>
      <c r="Q95">
        <f>IF($F95="","",F95+ROW()/1000000)</f>
        <v/>
      </c>
    </row>
    <row r="96">
      <c r="A96" s="24" t="n"/>
      <c r="B96" s="25" t="n"/>
      <c r="C96" s="25" t="n"/>
      <c r="D96" s="25" t="n"/>
      <c r="E96" s="25" t="n"/>
      <c r="F96" s="26" t="n"/>
      <c r="G96" s="26" t="n"/>
      <c r="H96" s="26" t="n"/>
      <c r="I96" s="26" t="n"/>
      <c r="J96" s="26" t="n"/>
      <c r="K96" s="27" t="n"/>
      <c r="L96" s="24" t="n"/>
      <c r="M96" s="19">
        <f>IF($F96="","",SUM(G96:J96))</f>
        <v/>
      </c>
      <c r="N96" s="20">
        <f>IF(OR($F96="",$F96=0),"",M96/F96)</f>
        <v/>
      </c>
      <c r="O96" s="21">
        <f>IF(OR($F96="",$F96=0,$K96=""),"",K96/F96*1000)</f>
        <v/>
      </c>
      <c r="P96" s="25" t="n"/>
      <c r="Q96">
        <f>IF($F96="","",F96+ROW()/1000000)</f>
        <v/>
      </c>
    </row>
    <row r="97">
      <c r="A97" s="24" t="n"/>
      <c r="B97" s="25" t="n"/>
      <c r="C97" s="25" t="n"/>
      <c r="D97" s="25" t="n"/>
      <c r="E97" s="25" t="n"/>
      <c r="F97" s="26" t="n"/>
      <c r="G97" s="26" t="n"/>
      <c r="H97" s="26" t="n"/>
      <c r="I97" s="26" t="n"/>
      <c r="J97" s="26" t="n"/>
      <c r="K97" s="27" t="n"/>
      <c r="L97" s="24" t="n"/>
      <c r="M97" s="19">
        <f>IF($F97="","",SUM(G97:J97))</f>
        <v/>
      </c>
      <c r="N97" s="20">
        <f>IF(OR($F97="",$F97=0),"",M97/F97)</f>
        <v/>
      </c>
      <c r="O97" s="21">
        <f>IF(OR($F97="",$F97=0,$K97=""),"",K97/F97*1000)</f>
        <v/>
      </c>
      <c r="P97" s="25" t="n"/>
      <c r="Q97">
        <f>IF($F97="","",F97+ROW()/1000000)</f>
        <v/>
      </c>
    </row>
    <row r="98">
      <c r="A98" s="24" t="n"/>
      <c r="B98" s="25" t="n"/>
      <c r="C98" s="25" t="n"/>
      <c r="D98" s="25" t="n"/>
      <c r="E98" s="25" t="n"/>
      <c r="F98" s="26" t="n"/>
      <c r="G98" s="26" t="n"/>
      <c r="H98" s="26" t="n"/>
      <c r="I98" s="26" t="n"/>
      <c r="J98" s="26" t="n"/>
      <c r="K98" s="27" t="n"/>
      <c r="L98" s="24" t="n"/>
      <c r="M98" s="19">
        <f>IF($F98="","",SUM(G98:J98))</f>
        <v/>
      </c>
      <c r="N98" s="20">
        <f>IF(OR($F98="",$F98=0),"",M98/F98)</f>
        <v/>
      </c>
      <c r="O98" s="21">
        <f>IF(OR($F98="",$F98=0,$K98=""),"",K98/F98*1000)</f>
        <v/>
      </c>
      <c r="P98" s="25" t="n"/>
      <c r="Q98">
        <f>IF($F98="","",F98+ROW()/1000000)</f>
        <v/>
      </c>
    </row>
    <row r="99">
      <c r="A99" s="24" t="n"/>
      <c r="B99" s="25" t="n"/>
      <c r="C99" s="25" t="n"/>
      <c r="D99" s="25" t="n"/>
      <c r="E99" s="25" t="n"/>
      <c r="F99" s="26" t="n"/>
      <c r="G99" s="26" t="n"/>
      <c r="H99" s="26" t="n"/>
      <c r="I99" s="26" t="n"/>
      <c r="J99" s="26" t="n"/>
      <c r="K99" s="27" t="n"/>
      <c r="L99" s="24" t="n"/>
      <c r="M99" s="19">
        <f>IF($F99="","",SUM(G99:J99))</f>
        <v/>
      </c>
      <c r="N99" s="20">
        <f>IF(OR($F99="",$F99=0),"",M99/F99)</f>
        <v/>
      </c>
      <c r="O99" s="21">
        <f>IF(OR($F99="",$F99=0,$K99=""),"",K99/F99*1000)</f>
        <v/>
      </c>
      <c r="P99" s="25" t="n"/>
      <c r="Q99">
        <f>IF($F99="","",F99+ROW()/1000000)</f>
        <v/>
      </c>
    </row>
    <row r="100">
      <c r="A100" s="24" t="n"/>
      <c r="B100" s="25" t="n"/>
      <c r="C100" s="25" t="n"/>
      <c r="D100" s="25" t="n"/>
      <c r="E100" s="25" t="n"/>
      <c r="F100" s="26" t="n"/>
      <c r="G100" s="26" t="n"/>
      <c r="H100" s="26" t="n"/>
      <c r="I100" s="26" t="n"/>
      <c r="J100" s="26" t="n"/>
      <c r="K100" s="27" t="n"/>
      <c r="L100" s="24" t="n"/>
      <c r="M100" s="19">
        <f>IF($F100="","",SUM(G100:J100))</f>
        <v/>
      </c>
      <c r="N100" s="20">
        <f>IF(OR($F100="",$F100=0),"",M100/F100)</f>
        <v/>
      </c>
      <c r="O100" s="21">
        <f>IF(OR($F100="",$F100=0,$K100=""),"",K100/F100*1000)</f>
        <v/>
      </c>
      <c r="P100" s="25" t="n"/>
      <c r="Q100">
        <f>IF($F100="","",F100+ROW()/1000000)</f>
        <v/>
      </c>
    </row>
    <row r="101">
      <c r="A101" s="24" t="n"/>
      <c r="B101" s="25" t="n"/>
      <c r="C101" s="25" t="n"/>
      <c r="D101" s="25" t="n"/>
      <c r="E101" s="25" t="n"/>
      <c r="F101" s="26" t="n"/>
      <c r="G101" s="26" t="n"/>
      <c r="H101" s="26" t="n"/>
      <c r="I101" s="26" t="n"/>
      <c r="J101" s="26" t="n"/>
      <c r="K101" s="27" t="n"/>
      <c r="L101" s="24" t="n"/>
      <c r="M101" s="19">
        <f>IF($F101="","",SUM(G101:J101))</f>
        <v/>
      </c>
      <c r="N101" s="20">
        <f>IF(OR($F101="",$F101=0),"",M101/F101)</f>
        <v/>
      </c>
      <c r="O101" s="21">
        <f>IF(OR($F101="",$F101=0,$K101=""),"",K101/F101*1000)</f>
        <v/>
      </c>
      <c r="P101" s="25" t="n"/>
      <c r="Q101">
        <f>IF($F101="","",F101+ROW()/1000000)</f>
        <v/>
      </c>
    </row>
    <row r="102">
      <c r="A102" s="24" t="n"/>
      <c r="B102" s="25" t="n"/>
      <c r="C102" s="25" t="n"/>
      <c r="D102" s="25" t="n"/>
      <c r="E102" s="25" t="n"/>
      <c r="F102" s="26" t="n"/>
      <c r="G102" s="26" t="n"/>
      <c r="H102" s="26" t="n"/>
      <c r="I102" s="26" t="n"/>
      <c r="J102" s="26" t="n"/>
      <c r="K102" s="27" t="n"/>
      <c r="L102" s="24" t="n"/>
      <c r="M102" s="19">
        <f>IF($F102="","",SUM(G102:J102))</f>
        <v/>
      </c>
      <c r="N102" s="20">
        <f>IF(OR($F102="",$F102=0),"",M102/F102)</f>
        <v/>
      </c>
      <c r="O102" s="21">
        <f>IF(OR($F102="",$F102=0,$K102=""),"",K102/F102*1000)</f>
        <v/>
      </c>
      <c r="P102" s="25" t="n"/>
      <c r="Q102">
        <f>IF($F102="","",F102+ROW()/1000000)</f>
        <v/>
      </c>
    </row>
    <row r="103">
      <c r="A103" s="24" t="n"/>
      <c r="B103" s="25" t="n"/>
      <c r="C103" s="25" t="n"/>
      <c r="D103" s="25" t="n"/>
      <c r="E103" s="25" t="n"/>
      <c r="F103" s="26" t="n"/>
      <c r="G103" s="26" t="n"/>
      <c r="H103" s="26" t="n"/>
      <c r="I103" s="26" t="n"/>
      <c r="J103" s="26" t="n"/>
      <c r="K103" s="27" t="n"/>
      <c r="L103" s="24" t="n"/>
      <c r="M103" s="19">
        <f>IF($F103="","",SUM(G103:J103))</f>
        <v/>
      </c>
      <c r="N103" s="20">
        <f>IF(OR($F103="",$F103=0),"",M103/F103)</f>
        <v/>
      </c>
      <c r="O103" s="21">
        <f>IF(OR($F103="",$F103=0,$K103=""),"",K103/F103*1000)</f>
        <v/>
      </c>
      <c r="P103" s="25" t="n"/>
      <c r="Q103">
        <f>IF($F103="","",F103+ROW()/1000000)</f>
        <v/>
      </c>
    </row>
    <row r="104">
      <c r="A104" s="24" t="n"/>
      <c r="B104" s="25" t="n"/>
      <c r="C104" s="25" t="n"/>
      <c r="D104" s="25" t="n"/>
      <c r="E104" s="25" t="n"/>
      <c r="F104" s="26" t="n"/>
      <c r="G104" s="26" t="n"/>
      <c r="H104" s="26" t="n"/>
      <c r="I104" s="26" t="n"/>
      <c r="J104" s="26" t="n"/>
      <c r="K104" s="27" t="n"/>
      <c r="L104" s="24" t="n"/>
      <c r="M104" s="19">
        <f>IF($F104="","",SUM(G104:J104))</f>
        <v/>
      </c>
      <c r="N104" s="20">
        <f>IF(OR($F104="",$F104=0),"",M104/F104)</f>
        <v/>
      </c>
      <c r="O104" s="21">
        <f>IF(OR($F104="",$F104=0,$K104=""),"",K104/F104*1000)</f>
        <v/>
      </c>
      <c r="P104" s="25" t="n"/>
      <c r="Q104">
        <f>IF($F104="","",F104+ROW()/1000000)</f>
        <v/>
      </c>
    </row>
    <row r="105">
      <c r="A105" s="24" t="n"/>
      <c r="B105" s="25" t="n"/>
      <c r="C105" s="25" t="n"/>
      <c r="D105" s="25" t="n"/>
      <c r="E105" s="25" t="n"/>
      <c r="F105" s="26" t="n"/>
      <c r="G105" s="26" t="n"/>
      <c r="H105" s="26" t="n"/>
      <c r="I105" s="26" t="n"/>
      <c r="J105" s="26" t="n"/>
      <c r="K105" s="27" t="n"/>
      <c r="L105" s="24" t="n"/>
      <c r="M105" s="19">
        <f>IF($F105="","",SUM(G105:J105))</f>
        <v/>
      </c>
      <c r="N105" s="20">
        <f>IF(OR($F105="",$F105=0),"",M105/F105)</f>
        <v/>
      </c>
      <c r="O105" s="21">
        <f>IF(OR($F105="",$F105=0,$K105=""),"",K105/F105*1000)</f>
        <v/>
      </c>
      <c r="P105" s="25" t="n"/>
      <c r="Q105">
        <f>IF($F105="","",F105+ROW()/1000000)</f>
        <v/>
      </c>
    </row>
    <row r="106">
      <c r="A106" s="24" t="n"/>
      <c r="B106" s="25" t="n"/>
      <c r="C106" s="25" t="n"/>
      <c r="D106" s="25" t="n"/>
      <c r="E106" s="25" t="n"/>
      <c r="F106" s="26" t="n"/>
      <c r="G106" s="26" t="n"/>
      <c r="H106" s="26" t="n"/>
      <c r="I106" s="26" t="n"/>
      <c r="J106" s="26" t="n"/>
      <c r="K106" s="27" t="n"/>
      <c r="L106" s="24" t="n"/>
      <c r="M106" s="19">
        <f>IF($F106="","",SUM(G106:J106))</f>
        <v/>
      </c>
      <c r="N106" s="20">
        <f>IF(OR($F106="",$F106=0),"",M106/F106)</f>
        <v/>
      </c>
      <c r="O106" s="21">
        <f>IF(OR($F106="",$F106=0,$K106=""),"",K106/F106*1000)</f>
        <v/>
      </c>
      <c r="P106" s="25" t="n"/>
      <c r="Q106">
        <f>IF($F106="","",F106+ROW()/1000000)</f>
        <v/>
      </c>
    </row>
    <row r="107">
      <c r="A107" s="24" t="n"/>
      <c r="B107" s="25" t="n"/>
      <c r="C107" s="25" t="n"/>
      <c r="D107" s="25" t="n"/>
      <c r="E107" s="25" t="n"/>
      <c r="F107" s="26" t="n"/>
      <c r="G107" s="26" t="n"/>
      <c r="H107" s="26" t="n"/>
      <c r="I107" s="26" t="n"/>
      <c r="J107" s="26" t="n"/>
      <c r="K107" s="27" t="n"/>
      <c r="L107" s="24" t="n"/>
      <c r="M107" s="19">
        <f>IF($F107="","",SUM(G107:J107))</f>
        <v/>
      </c>
      <c r="N107" s="20">
        <f>IF(OR($F107="",$F107=0),"",M107/F107)</f>
        <v/>
      </c>
      <c r="O107" s="21">
        <f>IF(OR($F107="",$F107=0,$K107=""),"",K107/F107*1000)</f>
        <v/>
      </c>
      <c r="P107" s="25" t="n"/>
      <c r="Q107">
        <f>IF($F107="","",F107+ROW()/1000000)</f>
        <v/>
      </c>
    </row>
    <row r="108">
      <c r="A108" s="24" t="n"/>
      <c r="B108" s="25" t="n"/>
      <c r="C108" s="25" t="n"/>
      <c r="D108" s="25" t="n"/>
      <c r="E108" s="25" t="n"/>
      <c r="F108" s="26" t="n"/>
      <c r="G108" s="26" t="n"/>
      <c r="H108" s="26" t="n"/>
      <c r="I108" s="26" t="n"/>
      <c r="J108" s="26" t="n"/>
      <c r="K108" s="27" t="n"/>
      <c r="L108" s="24" t="n"/>
      <c r="M108" s="19">
        <f>IF($F108="","",SUM(G108:J108))</f>
        <v/>
      </c>
      <c r="N108" s="20">
        <f>IF(OR($F108="",$F108=0),"",M108/F108)</f>
        <v/>
      </c>
      <c r="O108" s="21">
        <f>IF(OR($F108="",$F108=0,$K108=""),"",K108/F108*1000)</f>
        <v/>
      </c>
      <c r="P108" s="25" t="n"/>
      <c r="Q108">
        <f>IF($F108="","",F108+ROW()/1000000)</f>
        <v/>
      </c>
    </row>
    <row r="109">
      <c r="A109" s="24" t="n"/>
      <c r="B109" s="25" t="n"/>
      <c r="C109" s="25" t="n"/>
      <c r="D109" s="25" t="n"/>
      <c r="E109" s="25" t="n"/>
      <c r="F109" s="26" t="n"/>
      <c r="G109" s="26" t="n"/>
      <c r="H109" s="26" t="n"/>
      <c r="I109" s="26" t="n"/>
      <c r="J109" s="26" t="n"/>
      <c r="K109" s="27" t="n"/>
      <c r="L109" s="24" t="n"/>
      <c r="M109" s="19">
        <f>IF($F109="","",SUM(G109:J109))</f>
        <v/>
      </c>
      <c r="N109" s="20">
        <f>IF(OR($F109="",$F109=0),"",M109/F109)</f>
        <v/>
      </c>
      <c r="O109" s="21">
        <f>IF(OR($F109="",$F109=0,$K109=""),"",K109/F109*1000)</f>
        <v/>
      </c>
      <c r="P109" s="25" t="n"/>
      <c r="Q109">
        <f>IF($F109="","",F109+ROW()/1000000)</f>
        <v/>
      </c>
    </row>
    <row r="110">
      <c r="A110" s="24" t="n"/>
      <c r="B110" s="25" t="n"/>
      <c r="C110" s="25" t="n"/>
      <c r="D110" s="25" t="n"/>
      <c r="E110" s="25" t="n"/>
      <c r="F110" s="26" t="n"/>
      <c r="G110" s="26" t="n"/>
      <c r="H110" s="26" t="n"/>
      <c r="I110" s="26" t="n"/>
      <c r="J110" s="26" t="n"/>
      <c r="K110" s="27" t="n"/>
      <c r="L110" s="24" t="n"/>
      <c r="M110" s="19">
        <f>IF($F110="","",SUM(G110:J110))</f>
        <v/>
      </c>
      <c r="N110" s="20">
        <f>IF(OR($F110="",$F110=0),"",M110/F110)</f>
        <v/>
      </c>
      <c r="O110" s="21">
        <f>IF(OR($F110="",$F110=0,$K110=""),"",K110/F110*1000)</f>
        <v/>
      </c>
      <c r="P110" s="25" t="n"/>
      <c r="Q110">
        <f>IF($F110="","",F110+ROW()/1000000)</f>
        <v/>
      </c>
    </row>
    <row r="111">
      <c r="A111" s="24" t="n"/>
      <c r="B111" s="25" t="n"/>
      <c r="C111" s="25" t="n"/>
      <c r="D111" s="25" t="n"/>
      <c r="E111" s="25" t="n"/>
      <c r="F111" s="26" t="n"/>
      <c r="G111" s="26" t="n"/>
      <c r="H111" s="26" t="n"/>
      <c r="I111" s="26" t="n"/>
      <c r="J111" s="26" t="n"/>
      <c r="K111" s="27" t="n"/>
      <c r="L111" s="24" t="n"/>
      <c r="M111" s="19">
        <f>IF($F111="","",SUM(G111:J111))</f>
        <v/>
      </c>
      <c r="N111" s="20">
        <f>IF(OR($F111="",$F111=0),"",M111/F111)</f>
        <v/>
      </c>
      <c r="O111" s="21">
        <f>IF(OR($F111="",$F111=0,$K111=""),"",K111/F111*1000)</f>
        <v/>
      </c>
      <c r="P111" s="25" t="n"/>
      <c r="Q111">
        <f>IF($F111="","",F111+ROW()/1000000)</f>
        <v/>
      </c>
    </row>
    <row r="112">
      <c r="A112" s="24" t="n"/>
      <c r="B112" s="25" t="n"/>
      <c r="C112" s="25" t="n"/>
      <c r="D112" s="25" t="n"/>
      <c r="E112" s="25" t="n"/>
      <c r="F112" s="26" t="n"/>
      <c r="G112" s="26" t="n"/>
      <c r="H112" s="26" t="n"/>
      <c r="I112" s="26" t="n"/>
      <c r="J112" s="26" t="n"/>
      <c r="K112" s="27" t="n"/>
      <c r="L112" s="24" t="n"/>
      <c r="M112" s="19">
        <f>IF($F112="","",SUM(G112:J112))</f>
        <v/>
      </c>
      <c r="N112" s="20">
        <f>IF(OR($F112="",$F112=0),"",M112/F112)</f>
        <v/>
      </c>
      <c r="O112" s="21">
        <f>IF(OR($F112="",$F112=0,$K112=""),"",K112/F112*1000)</f>
        <v/>
      </c>
      <c r="P112" s="25" t="n"/>
      <c r="Q112">
        <f>IF($F112="","",F112+ROW()/1000000)</f>
        <v/>
      </c>
    </row>
    <row r="113">
      <c r="A113" s="24" t="n"/>
      <c r="B113" s="25" t="n"/>
      <c r="C113" s="25" t="n"/>
      <c r="D113" s="25" t="n"/>
      <c r="E113" s="25" t="n"/>
      <c r="F113" s="26" t="n"/>
      <c r="G113" s="26" t="n"/>
      <c r="H113" s="26" t="n"/>
      <c r="I113" s="26" t="n"/>
      <c r="J113" s="26" t="n"/>
      <c r="K113" s="27" t="n"/>
      <c r="L113" s="24" t="n"/>
      <c r="M113" s="19">
        <f>IF($F113="","",SUM(G113:J113))</f>
        <v/>
      </c>
      <c r="N113" s="20">
        <f>IF(OR($F113="",$F113=0),"",M113/F113)</f>
        <v/>
      </c>
      <c r="O113" s="21">
        <f>IF(OR($F113="",$F113=0,$K113=""),"",K113/F113*1000)</f>
        <v/>
      </c>
      <c r="P113" s="25" t="n"/>
      <c r="Q113">
        <f>IF($F113="","",F113+ROW()/1000000)</f>
        <v/>
      </c>
    </row>
    <row r="114">
      <c r="A114" s="24" t="n"/>
      <c r="B114" s="25" t="n"/>
      <c r="C114" s="25" t="n"/>
      <c r="D114" s="25" t="n"/>
      <c r="E114" s="25" t="n"/>
      <c r="F114" s="26" t="n"/>
      <c r="G114" s="26" t="n"/>
      <c r="H114" s="26" t="n"/>
      <c r="I114" s="26" t="n"/>
      <c r="J114" s="26" t="n"/>
      <c r="K114" s="27" t="n"/>
      <c r="L114" s="24" t="n"/>
      <c r="M114" s="19">
        <f>IF($F114="","",SUM(G114:J114))</f>
        <v/>
      </c>
      <c r="N114" s="20">
        <f>IF(OR($F114="",$F114=0),"",M114/F114)</f>
        <v/>
      </c>
      <c r="O114" s="21">
        <f>IF(OR($F114="",$F114=0,$K114=""),"",K114/F114*1000)</f>
        <v/>
      </c>
      <c r="P114" s="25" t="n"/>
      <c r="Q114">
        <f>IF($F114="","",F114+ROW()/1000000)</f>
        <v/>
      </c>
    </row>
    <row r="115">
      <c r="A115" s="24" t="n"/>
      <c r="B115" s="25" t="n"/>
      <c r="C115" s="25" t="n"/>
      <c r="D115" s="25" t="n"/>
      <c r="E115" s="25" t="n"/>
      <c r="F115" s="26" t="n"/>
      <c r="G115" s="26" t="n"/>
      <c r="H115" s="26" t="n"/>
      <c r="I115" s="26" t="n"/>
      <c r="J115" s="26" t="n"/>
      <c r="K115" s="27" t="n"/>
      <c r="L115" s="24" t="n"/>
      <c r="M115" s="19">
        <f>IF($F115="","",SUM(G115:J115))</f>
        <v/>
      </c>
      <c r="N115" s="20">
        <f>IF(OR($F115="",$F115=0),"",M115/F115)</f>
        <v/>
      </c>
      <c r="O115" s="21">
        <f>IF(OR($F115="",$F115=0,$K115=""),"",K115/F115*1000)</f>
        <v/>
      </c>
      <c r="P115" s="25" t="n"/>
      <c r="Q115">
        <f>IF($F115="","",F115+ROW()/1000000)</f>
        <v/>
      </c>
    </row>
    <row r="116">
      <c r="A116" s="24" t="n"/>
      <c r="B116" s="25" t="n"/>
      <c r="C116" s="25" t="n"/>
      <c r="D116" s="25" t="n"/>
      <c r="E116" s="25" t="n"/>
      <c r="F116" s="26" t="n"/>
      <c r="G116" s="26" t="n"/>
      <c r="H116" s="26" t="n"/>
      <c r="I116" s="26" t="n"/>
      <c r="J116" s="26" t="n"/>
      <c r="K116" s="27" t="n"/>
      <c r="L116" s="24" t="n"/>
      <c r="M116" s="19">
        <f>IF($F116="","",SUM(G116:J116))</f>
        <v/>
      </c>
      <c r="N116" s="20">
        <f>IF(OR($F116="",$F116=0),"",M116/F116)</f>
        <v/>
      </c>
      <c r="O116" s="21">
        <f>IF(OR($F116="",$F116=0,$K116=""),"",K116/F116*1000)</f>
        <v/>
      </c>
      <c r="P116" s="25" t="n"/>
      <c r="Q116">
        <f>IF($F116="","",F116+ROW()/1000000)</f>
        <v/>
      </c>
    </row>
    <row r="117">
      <c r="A117" s="24" t="n"/>
      <c r="B117" s="25" t="n"/>
      <c r="C117" s="25" t="n"/>
      <c r="D117" s="25" t="n"/>
      <c r="E117" s="25" t="n"/>
      <c r="F117" s="26" t="n"/>
      <c r="G117" s="26" t="n"/>
      <c r="H117" s="26" t="n"/>
      <c r="I117" s="26" t="n"/>
      <c r="J117" s="26" t="n"/>
      <c r="K117" s="27" t="n"/>
      <c r="L117" s="24" t="n"/>
      <c r="M117" s="19">
        <f>IF($F117="","",SUM(G117:J117))</f>
        <v/>
      </c>
      <c r="N117" s="20">
        <f>IF(OR($F117="",$F117=0),"",M117/F117)</f>
        <v/>
      </c>
      <c r="O117" s="21">
        <f>IF(OR($F117="",$F117=0,$K117=""),"",K117/F117*1000)</f>
        <v/>
      </c>
      <c r="P117" s="25" t="n"/>
      <c r="Q117">
        <f>IF($F117="","",F117+ROW()/1000000)</f>
        <v/>
      </c>
    </row>
    <row r="118">
      <c r="A118" s="24" t="n"/>
      <c r="B118" s="25" t="n"/>
      <c r="C118" s="25" t="n"/>
      <c r="D118" s="25" t="n"/>
      <c r="E118" s="25" t="n"/>
      <c r="F118" s="26" t="n"/>
      <c r="G118" s="26" t="n"/>
      <c r="H118" s="26" t="n"/>
      <c r="I118" s="26" t="n"/>
      <c r="J118" s="26" t="n"/>
      <c r="K118" s="27" t="n"/>
      <c r="L118" s="24" t="n"/>
      <c r="M118" s="19">
        <f>IF($F118="","",SUM(G118:J118))</f>
        <v/>
      </c>
      <c r="N118" s="20">
        <f>IF(OR($F118="",$F118=0),"",M118/F118)</f>
        <v/>
      </c>
      <c r="O118" s="21">
        <f>IF(OR($F118="",$F118=0,$K118=""),"",K118/F118*1000)</f>
        <v/>
      </c>
      <c r="P118" s="25" t="n"/>
      <c r="Q118">
        <f>IF($F118="","",F118+ROW()/1000000)</f>
        <v/>
      </c>
    </row>
    <row r="119">
      <c r="A119" s="24" t="n"/>
      <c r="B119" s="25" t="n"/>
      <c r="C119" s="25" t="n"/>
      <c r="D119" s="25" t="n"/>
      <c r="E119" s="25" t="n"/>
      <c r="F119" s="26" t="n"/>
      <c r="G119" s="26" t="n"/>
      <c r="H119" s="26" t="n"/>
      <c r="I119" s="26" t="n"/>
      <c r="J119" s="26" t="n"/>
      <c r="K119" s="27" t="n"/>
      <c r="L119" s="24" t="n"/>
      <c r="M119" s="19">
        <f>IF($F119="","",SUM(G119:J119))</f>
        <v/>
      </c>
      <c r="N119" s="20">
        <f>IF(OR($F119="",$F119=0),"",M119/F119)</f>
        <v/>
      </c>
      <c r="O119" s="21">
        <f>IF(OR($F119="",$F119=0,$K119=""),"",K119/F119*1000)</f>
        <v/>
      </c>
      <c r="P119" s="25" t="n"/>
      <c r="Q119">
        <f>IF($F119="","",F119+ROW()/1000000)</f>
        <v/>
      </c>
    </row>
    <row r="120">
      <c r="A120" s="24" t="n"/>
      <c r="B120" s="25" t="n"/>
      <c r="C120" s="25" t="n"/>
      <c r="D120" s="25" t="n"/>
      <c r="E120" s="25" t="n"/>
      <c r="F120" s="26" t="n"/>
      <c r="G120" s="26" t="n"/>
      <c r="H120" s="26" t="n"/>
      <c r="I120" s="26" t="n"/>
      <c r="J120" s="26" t="n"/>
      <c r="K120" s="27" t="n"/>
      <c r="L120" s="24" t="n"/>
      <c r="M120" s="19">
        <f>IF($F120="","",SUM(G120:J120))</f>
        <v/>
      </c>
      <c r="N120" s="20">
        <f>IF(OR($F120="",$F120=0),"",M120/F120)</f>
        <v/>
      </c>
      <c r="O120" s="21">
        <f>IF(OR($F120="",$F120=0,$K120=""),"",K120/F120*1000)</f>
        <v/>
      </c>
      <c r="P120" s="25" t="n"/>
      <c r="Q120">
        <f>IF($F120="","",F120+ROW()/1000000)</f>
        <v/>
      </c>
    </row>
    <row r="121">
      <c r="A121" s="24" t="n"/>
      <c r="B121" s="25" t="n"/>
      <c r="C121" s="25" t="n"/>
      <c r="D121" s="25" t="n"/>
      <c r="E121" s="25" t="n"/>
      <c r="F121" s="26" t="n"/>
      <c r="G121" s="26" t="n"/>
      <c r="H121" s="26" t="n"/>
      <c r="I121" s="26" t="n"/>
      <c r="J121" s="26" t="n"/>
      <c r="K121" s="27" t="n"/>
      <c r="L121" s="24" t="n"/>
      <c r="M121" s="19">
        <f>IF($F121="","",SUM(G121:J121))</f>
        <v/>
      </c>
      <c r="N121" s="20">
        <f>IF(OR($F121="",$F121=0),"",M121/F121)</f>
        <v/>
      </c>
      <c r="O121" s="21">
        <f>IF(OR($F121="",$F121=0,$K121=""),"",K121/F121*1000)</f>
        <v/>
      </c>
      <c r="P121" s="25" t="n"/>
      <c r="Q121">
        <f>IF($F121="","",F121+ROW()/1000000)</f>
        <v/>
      </c>
    </row>
    <row r="122">
      <c r="A122" s="24" t="n"/>
      <c r="B122" s="25" t="n"/>
      <c r="C122" s="25" t="n"/>
      <c r="D122" s="25" t="n"/>
      <c r="E122" s="25" t="n"/>
      <c r="F122" s="26" t="n"/>
      <c r="G122" s="26" t="n"/>
      <c r="H122" s="26" t="n"/>
      <c r="I122" s="26" t="n"/>
      <c r="J122" s="26" t="n"/>
      <c r="K122" s="27" t="n"/>
      <c r="L122" s="24" t="n"/>
      <c r="M122" s="19">
        <f>IF($F122="","",SUM(G122:J122))</f>
        <v/>
      </c>
      <c r="N122" s="20">
        <f>IF(OR($F122="",$F122=0),"",M122/F122)</f>
        <v/>
      </c>
      <c r="O122" s="21">
        <f>IF(OR($F122="",$F122=0,$K122=""),"",K122/F122*1000)</f>
        <v/>
      </c>
      <c r="P122" s="25" t="n"/>
      <c r="Q122">
        <f>IF($F122="","",F122+ROW()/1000000)</f>
        <v/>
      </c>
    </row>
    <row r="123">
      <c r="A123" s="24" t="n"/>
      <c r="B123" s="25" t="n"/>
      <c r="C123" s="25" t="n"/>
      <c r="D123" s="25" t="n"/>
      <c r="E123" s="25" t="n"/>
      <c r="F123" s="26" t="n"/>
      <c r="G123" s="26" t="n"/>
      <c r="H123" s="26" t="n"/>
      <c r="I123" s="26" t="n"/>
      <c r="J123" s="26" t="n"/>
      <c r="K123" s="27" t="n"/>
      <c r="L123" s="24" t="n"/>
      <c r="M123" s="19">
        <f>IF($F123="","",SUM(G123:J123))</f>
        <v/>
      </c>
      <c r="N123" s="20">
        <f>IF(OR($F123="",$F123=0),"",M123/F123)</f>
        <v/>
      </c>
      <c r="O123" s="21">
        <f>IF(OR($F123="",$F123=0,$K123=""),"",K123/F123*1000)</f>
        <v/>
      </c>
      <c r="P123" s="25" t="n"/>
      <c r="Q123">
        <f>IF($F123="","",F123+ROW()/1000000)</f>
        <v/>
      </c>
    </row>
    <row r="124">
      <c r="A124" s="24" t="n"/>
      <c r="B124" s="25" t="n"/>
      <c r="C124" s="25" t="n"/>
      <c r="D124" s="25" t="n"/>
      <c r="E124" s="25" t="n"/>
      <c r="F124" s="26" t="n"/>
      <c r="G124" s="26" t="n"/>
      <c r="H124" s="26" t="n"/>
      <c r="I124" s="26" t="n"/>
      <c r="J124" s="26" t="n"/>
      <c r="K124" s="27" t="n"/>
      <c r="L124" s="24" t="n"/>
      <c r="M124" s="19">
        <f>IF($F124="","",SUM(G124:J124))</f>
        <v/>
      </c>
      <c r="N124" s="20">
        <f>IF(OR($F124="",$F124=0),"",M124/F124)</f>
        <v/>
      </c>
      <c r="O124" s="21">
        <f>IF(OR($F124="",$F124=0,$K124=""),"",K124/F124*1000)</f>
        <v/>
      </c>
      <c r="P124" s="25" t="n"/>
      <c r="Q124">
        <f>IF($F124="","",F124+ROW()/1000000)</f>
        <v/>
      </c>
    </row>
    <row r="125">
      <c r="A125" s="24" t="n"/>
      <c r="B125" s="25" t="n"/>
      <c r="C125" s="25" t="n"/>
      <c r="D125" s="25" t="n"/>
      <c r="E125" s="25" t="n"/>
      <c r="F125" s="26" t="n"/>
      <c r="G125" s="26" t="n"/>
      <c r="H125" s="26" t="n"/>
      <c r="I125" s="26" t="n"/>
      <c r="J125" s="26" t="n"/>
      <c r="K125" s="27" t="n"/>
      <c r="L125" s="24" t="n"/>
      <c r="M125" s="19">
        <f>IF($F125="","",SUM(G125:J125))</f>
        <v/>
      </c>
      <c r="N125" s="20">
        <f>IF(OR($F125="",$F125=0),"",M125/F125)</f>
        <v/>
      </c>
      <c r="O125" s="21">
        <f>IF(OR($F125="",$F125=0,$K125=""),"",K125/F125*1000)</f>
        <v/>
      </c>
      <c r="P125" s="25" t="n"/>
      <c r="Q125">
        <f>IF($F125="","",F125+ROW()/1000000)</f>
        <v/>
      </c>
    </row>
    <row r="126">
      <c r="A126" s="24" t="n"/>
      <c r="B126" s="25" t="n"/>
      <c r="C126" s="25" t="n"/>
      <c r="D126" s="25" t="n"/>
      <c r="E126" s="25" t="n"/>
      <c r="F126" s="26" t="n"/>
      <c r="G126" s="26" t="n"/>
      <c r="H126" s="26" t="n"/>
      <c r="I126" s="26" t="n"/>
      <c r="J126" s="26" t="n"/>
      <c r="K126" s="27" t="n"/>
      <c r="L126" s="24" t="n"/>
      <c r="M126" s="19">
        <f>IF($F126="","",SUM(G126:J126))</f>
        <v/>
      </c>
      <c r="N126" s="20">
        <f>IF(OR($F126="",$F126=0),"",M126/F126)</f>
        <v/>
      </c>
      <c r="O126" s="21">
        <f>IF(OR($F126="",$F126=0,$K126=""),"",K126/F126*1000)</f>
        <v/>
      </c>
      <c r="P126" s="25" t="n"/>
      <c r="Q126">
        <f>IF($F126="","",F126+ROW()/1000000)</f>
        <v/>
      </c>
    </row>
    <row r="127">
      <c r="A127" s="24" t="n"/>
      <c r="B127" s="25" t="n"/>
      <c r="C127" s="25" t="n"/>
      <c r="D127" s="25" t="n"/>
      <c r="E127" s="25" t="n"/>
      <c r="F127" s="26" t="n"/>
      <c r="G127" s="26" t="n"/>
      <c r="H127" s="26" t="n"/>
      <c r="I127" s="26" t="n"/>
      <c r="J127" s="26" t="n"/>
      <c r="K127" s="27" t="n"/>
      <c r="L127" s="24" t="n"/>
      <c r="M127" s="19">
        <f>IF($F127="","",SUM(G127:J127))</f>
        <v/>
      </c>
      <c r="N127" s="20">
        <f>IF(OR($F127="",$F127=0),"",M127/F127)</f>
        <v/>
      </c>
      <c r="O127" s="21">
        <f>IF(OR($F127="",$F127=0,$K127=""),"",K127/F127*1000)</f>
        <v/>
      </c>
      <c r="P127" s="25" t="n"/>
      <c r="Q127">
        <f>IF($F127="","",F127+ROW()/1000000)</f>
        <v/>
      </c>
    </row>
    <row r="128">
      <c r="A128" s="24" t="n"/>
      <c r="B128" s="25" t="n"/>
      <c r="C128" s="25" t="n"/>
      <c r="D128" s="25" t="n"/>
      <c r="E128" s="25" t="n"/>
      <c r="F128" s="26" t="n"/>
      <c r="G128" s="26" t="n"/>
      <c r="H128" s="26" t="n"/>
      <c r="I128" s="26" t="n"/>
      <c r="J128" s="26" t="n"/>
      <c r="K128" s="27" t="n"/>
      <c r="L128" s="24" t="n"/>
      <c r="M128" s="19">
        <f>IF($F128="","",SUM(G128:J128))</f>
        <v/>
      </c>
      <c r="N128" s="20">
        <f>IF(OR($F128="",$F128=0),"",M128/F128)</f>
        <v/>
      </c>
      <c r="O128" s="21">
        <f>IF(OR($F128="",$F128=0,$K128=""),"",K128/F128*1000)</f>
        <v/>
      </c>
      <c r="P128" s="25" t="n"/>
      <c r="Q128">
        <f>IF($F128="","",F128+ROW()/1000000)</f>
        <v/>
      </c>
    </row>
    <row r="129">
      <c r="A129" s="24" t="n"/>
      <c r="B129" s="25" t="n"/>
      <c r="C129" s="25" t="n"/>
      <c r="D129" s="25" t="n"/>
      <c r="E129" s="25" t="n"/>
      <c r="F129" s="26" t="n"/>
      <c r="G129" s="26" t="n"/>
      <c r="H129" s="26" t="n"/>
      <c r="I129" s="26" t="n"/>
      <c r="J129" s="26" t="n"/>
      <c r="K129" s="27" t="n"/>
      <c r="L129" s="24" t="n"/>
      <c r="M129" s="19">
        <f>IF($F129="","",SUM(G129:J129))</f>
        <v/>
      </c>
      <c r="N129" s="20">
        <f>IF(OR($F129="",$F129=0),"",M129/F129)</f>
        <v/>
      </c>
      <c r="O129" s="21">
        <f>IF(OR($F129="",$F129=0,$K129=""),"",K129/F129*1000)</f>
        <v/>
      </c>
      <c r="P129" s="25" t="n"/>
      <c r="Q129">
        <f>IF($F129="","",F129+ROW()/1000000)</f>
        <v/>
      </c>
    </row>
    <row r="130">
      <c r="A130" s="24" t="n"/>
      <c r="B130" s="25" t="n"/>
      <c r="C130" s="25" t="n"/>
      <c r="D130" s="25" t="n"/>
      <c r="E130" s="25" t="n"/>
      <c r="F130" s="26" t="n"/>
      <c r="G130" s="26" t="n"/>
      <c r="H130" s="26" t="n"/>
      <c r="I130" s="26" t="n"/>
      <c r="J130" s="26" t="n"/>
      <c r="K130" s="27" t="n"/>
      <c r="L130" s="24" t="n"/>
      <c r="M130" s="19">
        <f>IF($F130="","",SUM(G130:J130))</f>
        <v/>
      </c>
      <c r="N130" s="20">
        <f>IF(OR($F130="",$F130=0),"",M130/F130)</f>
        <v/>
      </c>
      <c r="O130" s="21">
        <f>IF(OR($F130="",$F130=0,$K130=""),"",K130/F130*1000)</f>
        <v/>
      </c>
      <c r="P130" s="25" t="n"/>
      <c r="Q130">
        <f>IF($F130="","",F130+ROW()/1000000)</f>
        <v/>
      </c>
    </row>
    <row r="131">
      <c r="A131" s="24" t="n"/>
      <c r="B131" s="25" t="n"/>
      <c r="C131" s="25" t="n"/>
      <c r="D131" s="25" t="n"/>
      <c r="E131" s="25" t="n"/>
      <c r="F131" s="26" t="n"/>
      <c r="G131" s="26" t="n"/>
      <c r="H131" s="26" t="n"/>
      <c r="I131" s="26" t="n"/>
      <c r="J131" s="26" t="n"/>
      <c r="K131" s="27" t="n"/>
      <c r="L131" s="24" t="n"/>
      <c r="M131" s="19">
        <f>IF($F131="","",SUM(G131:J131))</f>
        <v/>
      </c>
      <c r="N131" s="20">
        <f>IF(OR($F131="",$F131=0),"",M131/F131)</f>
        <v/>
      </c>
      <c r="O131" s="21">
        <f>IF(OR($F131="",$F131=0,$K131=""),"",K131/F131*1000)</f>
        <v/>
      </c>
      <c r="P131" s="25" t="n"/>
      <c r="Q131">
        <f>IF($F131="","",F131+ROW()/1000000)</f>
        <v/>
      </c>
    </row>
    <row r="132">
      <c r="A132" s="24" t="n"/>
      <c r="B132" s="25" t="n"/>
      <c r="C132" s="25" t="n"/>
      <c r="D132" s="25" t="n"/>
      <c r="E132" s="25" t="n"/>
      <c r="F132" s="26" t="n"/>
      <c r="G132" s="26" t="n"/>
      <c r="H132" s="26" t="n"/>
      <c r="I132" s="26" t="n"/>
      <c r="J132" s="26" t="n"/>
      <c r="K132" s="27" t="n"/>
      <c r="L132" s="24" t="n"/>
      <c r="M132" s="19">
        <f>IF($F132="","",SUM(G132:J132))</f>
        <v/>
      </c>
      <c r="N132" s="20">
        <f>IF(OR($F132="",$F132=0),"",M132/F132)</f>
        <v/>
      </c>
      <c r="O132" s="21">
        <f>IF(OR($F132="",$F132=0,$K132=""),"",K132/F132*1000)</f>
        <v/>
      </c>
      <c r="P132" s="25" t="n"/>
      <c r="Q132">
        <f>IF($F132="","",F132+ROW()/1000000)</f>
        <v/>
      </c>
    </row>
    <row r="133">
      <c r="A133" s="24" t="n"/>
      <c r="B133" s="25" t="n"/>
      <c r="C133" s="25" t="n"/>
      <c r="D133" s="25" t="n"/>
      <c r="E133" s="25" t="n"/>
      <c r="F133" s="26" t="n"/>
      <c r="G133" s="26" t="n"/>
      <c r="H133" s="26" t="n"/>
      <c r="I133" s="26" t="n"/>
      <c r="J133" s="26" t="n"/>
      <c r="K133" s="27" t="n"/>
      <c r="L133" s="24" t="n"/>
      <c r="M133" s="19">
        <f>IF($F133="","",SUM(G133:J133))</f>
        <v/>
      </c>
      <c r="N133" s="20">
        <f>IF(OR($F133="",$F133=0),"",M133/F133)</f>
        <v/>
      </c>
      <c r="O133" s="21">
        <f>IF(OR($F133="",$F133=0,$K133=""),"",K133/F133*1000)</f>
        <v/>
      </c>
      <c r="P133" s="25" t="n"/>
      <c r="Q133">
        <f>IF($F133="","",F133+ROW()/1000000)</f>
        <v/>
      </c>
    </row>
    <row r="134">
      <c r="A134" s="24" t="n"/>
      <c r="B134" s="25" t="n"/>
      <c r="C134" s="25" t="n"/>
      <c r="D134" s="25" t="n"/>
      <c r="E134" s="25" t="n"/>
      <c r="F134" s="26" t="n"/>
      <c r="G134" s="26" t="n"/>
      <c r="H134" s="26" t="n"/>
      <c r="I134" s="26" t="n"/>
      <c r="J134" s="26" t="n"/>
      <c r="K134" s="27" t="n"/>
      <c r="L134" s="24" t="n"/>
      <c r="M134" s="19">
        <f>IF($F134="","",SUM(G134:J134))</f>
        <v/>
      </c>
      <c r="N134" s="20">
        <f>IF(OR($F134="",$F134=0),"",M134/F134)</f>
        <v/>
      </c>
      <c r="O134" s="21">
        <f>IF(OR($F134="",$F134=0,$K134=""),"",K134/F134*1000)</f>
        <v/>
      </c>
      <c r="P134" s="25" t="n"/>
      <c r="Q134">
        <f>IF($F134="","",F134+ROW()/1000000)</f>
        <v/>
      </c>
    </row>
    <row r="135">
      <c r="A135" s="24" t="n"/>
      <c r="B135" s="25" t="n"/>
      <c r="C135" s="25" t="n"/>
      <c r="D135" s="25" t="n"/>
      <c r="E135" s="25" t="n"/>
      <c r="F135" s="26" t="n"/>
      <c r="G135" s="26" t="n"/>
      <c r="H135" s="26" t="n"/>
      <c r="I135" s="26" t="n"/>
      <c r="J135" s="26" t="n"/>
      <c r="K135" s="27" t="n"/>
      <c r="L135" s="24" t="n"/>
      <c r="M135" s="19">
        <f>IF($F135="","",SUM(G135:J135))</f>
        <v/>
      </c>
      <c r="N135" s="20">
        <f>IF(OR($F135="",$F135=0),"",M135/F135)</f>
        <v/>
      </c>
      <c r="O135" s="21">
        <f>IF(OR($F135="",$F135=0,$K135=""),"",K135/F135*1000)</f>
        <v/>
      </c>
      <c r="P135" s="25" t="n"/>
      <c r="Q135">
        <f>IF($F135="","",F135+ROW()/1000000)</f>
        <v/>
      </c>
    </row>
    <row r="136">
      <c r="A136" s="24" t="n"/>
      <c r="B136" s="25" t="n"/>
      <c r="C136" s="25" t="n"/>
      <c r="D136" s="25" t="n"/>
      <c r="E136" s="25" t="n"/>
      <c r="F136" s="26" t="n"/>
      <c r="G136" s="26" t="n"/>
      <c r="H136" s="26" t="n"/>
      <c r="I136" s="26" t="n"/>
      <c r="J136" s="26" t="n"/>
      <c r="K136" s="27" t="n"/>
      <c r="L136" s="24" t="n"/>
      <c r="M136" s="19">
        <f>IF($F136="","",SUM(G136:J136))</f>
        <v/>
      </c>
      <c r="N136" s="20">
        <f>IF(OR($F136="",$F136=0),"",M136/F136)</f>
        <v/>
      </c>
      <c r="O136" s="21">
        <f>IF(OR($F136="",$F136=0,$K136=""),"",K136/F136*1000)</f>
        <v/>
      </c>
      <c r="P136" s="25" t="n"/>
      <c r="Q136">
        <f>IF($F136="","",F136+ROW()/1000000)</f>
        <v/>
      </c>
    </row>
    <row r="137">
      <c r="A137" s="24" t="n"/>
      <c r="B137" s="25" t="n"/>
      <c r="C137" s="25" t="n"/>
      <c r="D137" s="25" t="n"/>
      <c r="E137" s="25" t="n"/>
      <c r="F137" s="26" t="n"/>
      <c r="G137" s="26" t="n"/>
      <c r="H137" s="26" t="n"/>
      <c r="I137" s="26" t="n"/>
      <c r="J137" s="26" t="n"/>
      <c r="K137" s="27" t="n"/>
      <c r="L137" s="24" t="n"/>
      <c r="M137" s="19">
        <f>IF($F137="","",SUM(G137:J137))</f>
        <v/>
      </c>
      <c r="N137" s="20">
        <f>IF(OR($F137="",$F137=0),"",M137/F137)</f>
        <v/>
      </c>
      <c r="O137" s="21">
        <f>IF(OR($F137="",$F137=0,$K137=""),"",K137/F137*1000)</f>
        <v/>
      </c>
      <c r="P137" s="25" t="n"/>
      <c r="Q137">
        <f>IF($F137="","",F137+ROW()/1000000)</f>
        <v/>
      </c>
    </row>
    <row r="138">
      <c r="A138" s="24" t="n"/>
      <c r="B138" s="25" t="n"/>
      <c r="C138" s="25" t="n"/>
      <c r="D138" s="25" t="n"/>
      <c r="E138" s="25" t="n"/>
      <c r="F138" s="26" t="n"/>
      <c r="G138" s="26" t="n"/>
      <c r="H138" s="26" t="n"/>
      <c r="I138" s="26" t="n"/>
      <c r="J138" s="26" t="n"/>
      <c r="K138" s="27" t="n"/>
      <c r="L138" s="24" t="n"/>
      <c r="M138" s="19">
        <f>IF($F138="","",SUM(G138:J138))</f>
        <v/>
      </c>
      <c r="N138" s="20">
        <f>IF(OR($F138="",$F138=0),"",M138/F138)</f>
        <v/>
      </c>
      <c r="O138" s="21">
        <f>IF(OR($F138="",$F138=0,$K138=""),"",K138/F138*1000)</f>
        <v/>
      </c>
      <c r="P138" s="25" t="n"/>
      <c r="Q138">
        <f>IF($F138="","",F138+ROW()/1000000)</f>
        <v/>
      </c>
    </row>
    <row r="139">
      <c r="A139" s="24" t="n"/>
      <c r="B139" s="25" t="n"/>
      <c r="C139" s="25" t="n"/>
      <c r="D139" s="25" t="n"/>
      <c r="E139" s="25" t="n"/>
      <c r="F139" s="26" t="n"/>
      <c r="G139" s="26" t="n"/>
      <c r="H139" s="26" t="n"/>
      <c r="I139" s="26" t="n"/>
      <c r="J139" s="26" t="n"/>
      <c r="K139" s="27" t="n"/>
      <c r="L139" s="24" t="n"/>
      <c r="M139" s="19">
        <f>IF($F139="","",SUM(G139:J139))</f>
        <v/>
      </c>
      <c r="N139" s="20">
        <f>IF(OR($F139="",$F139=0),"",M139/F139)</f>
        <v/>
      </c>
      <c r="O139" s="21">
        <f>IF(OR($F139="",$F139=0,$K139=""),"",K139/F139*1000)</f>
        <v/>
      </c>
      <c r="P139" s="25" t="n"/>
      <c r="Q139">
        <f>IF($F139="","",F139+ROW()/1000000)</f>
        <v/>
      </c>
    </row>
    <row r="140">
      <c r="A140" s="24" t="n"/>
      <c r="B140" s="25" t="n"/>
      <c r="C140" s="25" t="n"/>
      <c r="D140" s="25" t="n"/>
      <c r="E140" s="25" t="n"/>
      <c r="F140" s="26" t="n"/>
      <c r="G140" s="26" t="n"/>
      <c r="H140" s="26" t="n"/>
      <c r="I140" s="26" t="n"/>
      <c r="J140" s="26" t="n"/>
      <c r="K140" s="27" t="n"/>
      <c r="L140" s="24" t="n"/>
      <c r="M140" s="19">
        <f>IF($F140="","",SUM(G140:J140))</f>
        <v/>
      </c>
      <c r="N140" s="20">
        <f>IF(OR($F140="",$F140=0),"",M140/F140)</f>
        <v/>
      </c>
      <c r="O140" s="21">
        <f>IF(OR($F140="",$F140=0,$K140=""),"",K140/F140*1000)</f>
        <v/>
      </c>
      <c r="P140" s="25" t="n"/>
      <c r="Q140">
        <f>IF($F140="","",F140+ROW()/1000000)</f>
        <v/>
      </c>
    </row>
    <row r="141">
      <c r="A141" s="24" t="n"/>
      <c r="B141" s="25" t="n"/>
      <c r="C141" s="25" t="n"/>
      <c r="D141" s="25" t="n"/>
      <c r="E141" s="25" t="n"/>
      <c r="F141" s="26" t="n"/>
      <c r="G141" s="26" t="n"/>
      <c r="H141" s="26" t="n"/>
      <c r="I141" s="26" t="n"/>
      <c r="J141" s="26" t="n"/>
      <c r="K141" s="27" t="n"/>
      <c r="L141" s="24" t="n"/>
      <c r="M141" s="19">
        <f>IF($F141="","",SUM(G141:J141))</f>
        <v/>
      </c>
      <c r="N141" s="20">
        <f>IF(OR($F141="",$F141=0),"",M141/F141)</f>
        <v/>
      </c>
      <c r="O141" s="21">
        <f>IF(OR($F141="",$F141=0,$K141=""),"",K141/F141*1000)</f>
        <v/>
      </c>
      <c r="P141" s="25" t="n"/>
      <c r="Q141">
        <f>IF($F141="","",F141+ROW()/1000000)</f>
        <v/>
      </c>
    </row>
    <row r="142">
      <c r="A142" s="24" t="n"/>
      <c r="B142" s="25" t="n"/>
      <c r="C142" s="25" t="n"/>
      <c r="D142" s="25" t="n"/>
      <c r="E142" s="25" t="n"/>
      <c r="F142" s="26" t="n"/>
      <c r="G142" s="26" t="n"/>
      <c r="H142" s="26" t="n"/>
      <c r="I142" s="26" t="n"/>
      <c r="J142" s="26" t="n"/>
      <c r="K142" s="27" t="n"/>
      <c r="L142" s="24" t="n"/>
      <c r="M142" s="19">
        <f>IF($F142="","",SUM(G142:J142))</f>
        <v/>
      </c>
      <c r="N142" s="20">
        <f>IF(OR($F142="",$F142=0),"",M142/F142)</f>
        <v/>
      </c>
      <c r="O142" s="21">
        <f>IF(OR($F142="",$F142=0,$K142=""),"",K142/F142*1000)</f>
        <v/>
      </c>
      <c r="P142" s="25" t="n"/>
      <c r="Q142">
        <f>IF($F142="","",F142+ROW()/1000000)</f>
        <v/>
      </c>
    </row>
    <row r="143">
      <c r="A143" s="24" t="n"/>
      <c r="B143" s="25" t="n"/>
      <c r="C143" s="25" t="n"/>
      <c r="D143" s="25" t="n"/>
      <c r="E143" s="25" t="n"/>
      <c r="F143" s="26" t="n"/>
      <c r="G143" s="26" t="n"/>
      <c r="H143" s="26" t="n"/>
      <c r="I143" s="26" t="n"/>
      <c r="J143" s="26" t="n"/>
      <c r="K143" s="27" t="n"/>
      <c r="L143" s="24" t="n"/>
      <c r="M143" s="19">
        <f>IF($F143="","",SUM(G143:J143))</f>
        <v/>
      </c>
      <c r="N143" s="20">
        <f>IF(OR($F143="",$F143=0),"",M143/F143)</f>
        <v/>
      </c>
      <c r="O143" s="21">
        <f>IF(OR($F143="",$F143=0,$K143=""),"",K143/F143*1000)</f>
        <v/>
      </c>
      <c r="P143" s="25" t="n"/>
      <c r="Q143">
        <f>IF($F143="","",F143+ROW()/1000000)</f>
        <v/>
      </c>
    </row>
    <row r="144">
      <c r="A144" s="24" t="n"/>
      <c r="B144" s="25" t="n"/>
      <c r="C144" s="25" t="n"/>
      <c r="D144" s="25" t="n"/>
      <c r="E144" s="25" t="n"/>
      <c r="F144" s="26" t="n"/>
      <c r="G144" s="26" t="n"/>
      <c r="H144" s="26" t="n"/>
      <c r="I144" s="26" t="n"/>
      <c r="J144" s="26" t="n"/>
      <c r="K144" s="27" t="n"/>
      <c r="L144" s="24" t="n"/>
      <c r="M144" s="19">
        <f>IF($F144="","",SUM(G144:J144))</f>
        <v/>
      </c>
      <c r="N144" s="20">
        <f>IF(OR($F144="",$F144=0),"",M144/F144)</f>
        <v/>
      </c>
      <c r="O144" s="21">
        <f>IF(OR($F144="",$F144=0,$K144=""),"",K144/F144*1000)</f>
        <v/>
      </c>
      <c r="P144" s="25" t="n"/>
      <c r="Q144">
        <f>IF($F144="","",F144+ROW()/1000000)</f>
        <v/>
      </c>
    </row>
    <row r="145">
      <c r="A145" s="24" t="n"/>
      <c r="B145" s="25" t="n"/>
      <c r="C145" s="25" t="n"/>
      <c r="D145" s="25" t="n"/>
      <c r="E145" s="25" t="n"/>
      <c r="F145" s="26" t="n"/>
      <c r="G145" s="26" t="n"/>
      <c r="H145" s="26" t="n"/>
      <c r="I145" s="26" t="n"/>
      <c r="J145" s="26" t="n"/>
      <c r="K145" s="27" t="n"/>
      <c r="L145" s="24" t="n"/>
      <c r="M145" s="19">
        <f>IF($F145="","",SUM(G145:J145))</f>
        <v/>
      </c>
      <c r="N145" s="20">
        <f>IF(OR($F145="",$F145=0),"",M145/F145)</f>
        <v/>
      </c>
      <c r="O145" s="21">
        <f>IF(OR($F145="",$F145=0,$K145=""),"",K145/F145*1000)</f>
        <v/>
      </c>
      <c r="P145" s="25" t="n"/>
      <c r="Q145">
        <f>IF($F145="","",F145+ROW()/1000000)</f>
        <v/>
      </c>
    </row>
    <row r="146">
      <c r="A146" s="24" t="n"/>
      <c r="B146" s="25" t="n"/>
      <c r="C146" s="25" t="n"/>
      <c r="D146" s="25" t="n"/>
      <c r="E146" s="25" t="n"/>
      <c r="F146" s="26" t="n"/>
      <c r="G146" s="26" t="n"/>
      <c r="H146" s="26" t="n"/>
      <c r="I146" s="26" t="n"/>
      <c r="J146" s="26" t="n"/>
      <c r="K146" s="27" t="n"/>
      <c r="L146" s="24" t="n"/>
      <c r="M146" s="19">
        <f>IF($F146="","",SUM(G146:J146))</f>
        <v/>
      </c>
      <c r="N146" s="20">
        <f>IF(OR($F146="",$F146=0),"",M146/F146)</f>
        <v/>
      </c>
      <c r="O146" s="21">
        <f>IF(OR($F146="",$F146=0,$K146=""),"",K146/F146*1000)</f>
        <v/>
      </c>
      <c r="P146" s="25" t="n"/>
      <c r="Q146">
        <f>IF($F146="","",F146+ROW()/1000000)</f>
        <v/>
      </c>
    </row>
    <row r="147">
      <c r="A147" s="24" t="n"/>
      <c r="B147" s="25" t="n"/>
      <c r="C147" s="25" t="n"/>
      <c r="D147" s="25" t="n"/>
      <c r="E147" s="25" t="n"/>
      <c r="F147" s="26" t="n"/>
      <c r="G147" s="26" t="n"/>
      <c r="H147" s="26" t="n"/>
      <c r="I147" s="26" t="n"/>
      <c r="J147" s="26" t="n"/>
      <c r="K147" s="27" t="n"/>
      <c r="L147" s="24" t="n"/>
      <c r="M147" s="19">
        <f>IF($F147="","",SUM(G147:J147))</f>
        <v/>
      </c>
      <c r="N147" s="20">
        <f>IF(OR($F147="",$F147=0),"",M147/F147)</f>
        <v/>
      </c>
      <c r="O147" s="21">
        <f>IF(OR($F147="",$F147=0,$K147=""),"",K147/F147*1000)</f>
        <v/>
      </c>
      <c r="P147" s="25" t="n"/>
      <c r="Q147">
        <f>IF($F147="","",F147+ROW()/1000000)</f>
        <v/>
      </c>
    </row>
    <row r="148">
      <c r="A148" s="24" t="n"/>
      <c r="B148" s="25" t="n"/>
      <c r="C148" s="25" t="n"/>
      <c r="D148" s="25" t="n"/>
      <c r="E148" s="25" t="n"/>
      <c r="F148" s="26" t="n"/>
      <c r="G148" s="26" t="n"/>
      <c r="H148" s="26" t="n"/>
      <c r="I148" s="26" t="n"/>
      <c r="J148" s="26" t="n"/>
      <c r="K148" s="27" t="n"/>
      <c r="L148" s="24" t="n"/>
      <c r="M148" s="19">
        <f>IF($F148="","",SUM(G148:J148))</f>
        <v/>
      </c>
      <c r="N148" s="20">
        <f>IF(OR($F148="",$F148=0),"",M148/F148)</f>
        <v/>
      </c>
      <c r="O148" s="21">
        <f>IF(OR($F148="",$F148=0,$K148=""),"",K148/F148*1000)</f>
        <v/>
      </c>
      <c r="P148" s="25" t="n"/>
      <c r="Q148">
        <f>IF($F148="","",F148+ROW()/1000000)</f>
        <v/>
      </c>
    </row>
    <row r="149">
      <c r="A149" s="24" t="n"/>
      <c r="B149" s="25" t="n"/>
      <c r="C149" s="25" t="n"/>
      <c r="D149" s="25" t="n"/>
      <c r="E149" s="25" t="n"/>
      <c r="F149" s="26" t="n"/>
      <c r="G149" s="26" t="n"/>
      <c r="H149" s="26" t="n"/>
      <c r="I149" s="26" t="n"/>
      <c r="J149" s="26" t="n"/>
      <c r="K149" s="27" t="n"/>
      <c r="L149" s="24" t="n"/>
      <c r="M149" s="19">
        <f>IF($F149="","",SUM(G149:J149))</f>
        <v/>
      </c>
      <c r="N149" s="20">
        <f>IF(OR($F149="",$F149=0),"",M149/F149)</f>
        <v/>
      </c>
      <c r="O149" s="21">
        <f>IF(OR($F149="",$F149=0,$K149=""),"",K149/F149*1000)</f>
        <v/>
      </c>
      <c r="P149" s="25" t="n"/>
      <c r="Q149">
        <f>IF($F149="","",F149+ROW()/1000000)</f>
        <v/>
      </c>
    </row>
    <row r="150">
      <c r="A150" s="24" t="n"/>
      <c r="B150" s="25" t="n"/>
      <c r="C150" s="25" t="n"/>
      <c r="D150" s="25" t="n"/>
      <c r="E150" s="25" t="n"/>
      <c r="F150" s="26" t="n"/>
      <c r="G150" s="26" t="n"/>
      <c r="H150" s="26" t="n"/>
      <c r="I150" s="26" t="n"/>
      <c r="J150" s="26" t="n"/>
      <c r="K150" s="27" t="n"/>
      <c r="L150" s="24" t="n"/>
      <c r="M150" s="19">
        <f>IF($F150="","",SUM(G150:J150))</f>
        <v/>
      </c>
      <c r="N150" s="20">
        <f>IF(OR($F150="",$F150=0),"",M150/F150)</f>
        <v/>
      </c>
      <c r="O150" s="21">
        <f>IF(OR($F150="",$F150=0,$K150=""),"",K150/F150*1000)</f>
        <v/>
      </c>
      <c r="P150" s="25" t="n"/>
      <c r="Q150">
        <f>IF($F150="","",F150+ROW()/1000000)</f>
        <v/>
      </c>
    </row>
    <row r="151">
      <c r="A151" s="24" t="n"/>
      <c r="B151" s="25" t="n"/>
      <c r="C151" s="25" t="n"/>
      <c r="D151" s="25" t="n"/>
      <c r="E151" s="25" t="n"/>
      <c r="F151" s="26" t="n"/>
      <c r="G151" s="26" t="n"/>
      <c r="H151" s="26" t="n"/>
      <c r="I151" s="26" t="n"/>
      <c r="J151" s="26" t="n"/>
      <c r="K151" s="27" t="n"/>
      <c r="L151" s="24" t="n"/>
      <c r="M151" s="19">
        <f>IF($F151="","",SUM(G151:J151))</f>
        <v/>
      </c>
      <c r="N151" s="20">
        <f>IF(OR($F151="",$F151=0),"",M151/F151)</f>
        <v/>
      </c>
      <c r="O151" s="21">
        <f>IF(OR($F151="",$F151=0,$K151=""),"",K151/F151*1000)</f>
        <v/>
      </c>
      <c r="P151" s="25" t="n"/>
      <c r="Q151">
        <f>IF($F151="","",F151+ROW()/1000000)</f>
        <v/>
      </c>
    </row>
    <row r="152">
      <c r="A152" s="24" t="n"/>
      <c r="B152" s="25" t="n"/>
      <c r="C152" s="25" t="n"/>
      <c r="D152" s="25" t="n"/>
      <c r="E152" s="25" t="n"/>
      <c r="F152" s="26" t="n"/>
      <c r="G152" s="26" t="n"/>
      <c r="H152" s="26" t="n"/>
      <c r="I152" s="26" t="n"/>
      <c r="J152" s="26" t="n"/>
      <c r="K152" s="27" t="n"/>
      <c r="L152" s="24" t="n"/>
      <c r="M152" s="19">
        <f>IF($F152="","",SUM(G152:J152))</f>
        <v/>
      </c>
      <c r="N152" s="20">
        <f>IF(OR($F152="",$F152=0),"",M152/F152)</f>
        <v/>
      </c>
      <c r="O152" s="21">
        <f>IF(OR($F152="",$F152=0,$K152=""),"",K152/F152*1000)</f>
        <v/>
      </c>
      <c r="P152" s="25" t="n"/>
      <c r="Q152">
        <f>IF($F152="","",F152+ROW()/1000000)</f>
        <v/>
      </c>
    </row>
    <row r="153">
      <c r="A153" s="24" t="n"/>
      <c r="B153" s="25" t="n"/>
      <c r="C153" s="25" t="n"/>
      <c r="D153" s="25" t="n"/>
      <c r="E153" s="25" t="n"/>
      <c r="F153" s="26" t="n"/>
      <c r="G153" s="26" t="n"/>
      <c r="H153" s="26" t="n"/>
      <c r="I153" s="26" t="n"/>
      <c r="J153" s="26" t="n"/>
      <c r="K153" s="27" t="n"/>
      <c r="L153" s="24" t="n"/>
      <c r="M153" s="19">
        <f>IF($F153="","",SUM(G153:J153))</f>
        <v/>
      </c>
      <c r="N153" s="20">
        <f>IF(OR($F153="",$F153=0),"",M153/F153)</f>
        <v/>
      </c>
      <c r="O153" s="21">
        <f>IF(OR($F153="",$F153=0,$K153=""),"",K153/F153*1000)</f>
        <v/>
      </c>
      <c r="P153" s="25" t="n"/>
      <c r="Q153">
        <f>IF($F153="","",F153+ROW()/1000000)</f>
        <v/>
      </c>
    </row>
    <row r="154">
      <c r="A154" s="24" t="n"/>
      <c r="B154" s="25" t="n"/>
      <c r="C154" s="25" t="n"/>
      <c r="D154" s="25" t="n"/>
      <c r="E154" s="25" t="n"/>
      <c r="F154" s="26" t="n"/>
      <c r="G154" s="26" t="n"/>
      <c r="H154" s="26" t="n"/>
      <c r="I154" s="26" t="n"/>
      <c r="J154" s="26" t="n"/>
      <c r="K154" s="27" t="n"/>
      <c r="L154" s="24" t="n"/>
      <c r="M154" s="19">
        <f>IF($F154="","",SUM(G154:J154))</f>
        <v/>
      </c>
      <c r="N154" s="20">
        <f>IF(OR($F154="",$F154=0),"",M154/F154)</f>
        <v/>
      </c>
      <c r="O154" s="21">
        <f>IF(OR($F154="",$F154=0,$K154=""),"",K154/F154*1000)</f>
        <v/>
      </c>
      <c r="P154" s="25" t="n"/>
      <c r="Q154">
        <f>IF($F154="","",F154+ROW()/1000000)</f>
        <v/>
      </c>
    </row>
    <row r="155">
      <c r="A155" s="24" t="n"/>
      <c r="B155" s="25" t="n"/>
      <c r="C155" s="25" t="n"/>
      <c r="D155" s="25" t="n"/>
      <c r="E155" s="25" t="n"/>
      <c r="F155" s="26" t="n"/>
      <c r="G155" s="26" t="n"/>
      <c r="H155" s="26" t="n"/>
      <c r="I155" s="26" t="n"/>
      <c r="J155" s="26" t="n"/>
      <c r="K155" s="27" t="n"/>
      <c r="L155" s="24" t="n"/>
      <c r="M155" s="19">
        <f>IF($F155="","",SUM(G155:J155))</f>
        <v/>
      </c>
      <c r="N155" s="20">
        <f>IF(OR($F155="",$F155=0),"",M155/F155)</f>
        <v/>
      </c>
      <c r="O155" s="21">
        <f>IF(OR($F155="",$F155=0,$K155=""),"",K155/F155*1000)</f>
        <v/>
      </c>
      <c r="P155" s="25" t="n"/>
      <c r="Q155">
        <f>IF($F155="","",F155+ROW()/1000000)</f>
        <v/>
      </c>
    </row>
    <row r="156">
      <c r="A156" s="24" t="n"/>
      <c r="B156" s="25" t="n"/>
      <c r="C156" s="25" t="n"/>
      <c r="D156" s="25" t="n"/>
      <c r="E156" s="25" t="n"/>
      <c r="F156" s="26" t="n"/>
      <c r="G156" s="26" t="n"/>
      <c r="H156" s="26" t="n"/>
      <c r="I156" s="26" t="n"/>
      <c r="J156" s="26" t="n"/>
      <c r="K156" s="27" t="n"/>
      <c r="L156" s="24" t="n"/>
      <c r="M156" s="19">
        <f>IF($F156="","",SUM(G156:J156))</f>
        <v/>
      </c>
      <c r="N156" s="20">
        <f>IF(OR($F156="",$F156=0),"",M156/F156)</f>
        <v/>
      </c>
      <c r="O156" s="21">
        <f>IF(OR($F156="",$F156=0,$K156=""),"",K156/F156*1000)</f>
        <v/>
      </c>
      <c r="P156" s="25" t="n"/>
      <c r="Q156">
        <f>IF($F156="","",F156+ROW()/1000000)</f>
        <v/>
      </c>
    </row>
    <row r="157">
      <c r="A157" s="24" t="n"/>
      <c r="B157" s="25" t="n"/>
      <c r="C157" s="25" t="n"/>
      <c r="D157" s="25" t="n"/>
      <c r="E157" s="25" t="n"/>
      <c r="F157" s="26" t="n"/>
      <c r="G157" s="26" t="n"/>
      <c r="H157" s="26" t="n"/>
      <c r="I157" s="26" t="n"/>
      <c r="J157" s="26" t="n"/>
      <c r="K157" s="27" t="n"/>
      <c r="L157" s="24" t="n"/>
      <c r="M157" s="19">
        <f>IF($F157="","",SUM(G157:J157))</f>
        <v/>
      </c>
      <c r="N157" s="20">
        <f>IF(OR($F157="",$F157=0),"",M157/F157)</f>
        <v/>
      </c>
      <c r="O157" s="21">
        <f>IF(OR($F157="",$F157=0,$K157=""),"",K157/F157*1000)</f>
        <v/>
      </c>
      <c r="P157" s="25" t="n"/>
      <c r="Q157">
        <f>IF($F157="","",F157+ROW()/1000000)</f>
        <v/>
      </c>
    </row>
    <row r="158">
      <c r="A158" s="24" t="n"/>
      <c r="B158" s="25" t="n"/>
      <c r="C158" s="25" t="n"/>
      <c r="D158" s="25" t="n"/>
      <c r="E158" s="25" t="n"/>
      <c r="F158" s="26" t="n"/>
      <c r="G158" s="26" t="n"/>
      <c r="H158" s="26" t="n"/>
      <c r="I158" s="26" t="n"/>
      <c r="J158" s="26" t="n"/>
      <c r="K158" s="27" t="n"/>
      <c r="L158" s="24" t="n"/>
      <c r="M158" s="19">
        <f>IF($F158="","",SUM(G158:J158))</f>
        <v/>
      </c>
      <c r="N158" s="20">
        <f>IF(OR($F158="",$F158=0),"",M158/F158)</f>
        <v/>
      </c>
      <c r="O158" s="21">
        <f>IF(OR($F158="",$F158=0,$K158=""),"",K158/F158*1000)</f>
        <v/>
      </c>
      <c r="P158" s="25" t="n"/>
      <c r="Q158">
        <f>IF($F158="","",F158+ROW()/1000000)</f>
        <v/>
      </c>
    </row>
    <row r="159">
      <c r="A159" s="24" t="n"/>
      <c r="B159" s="25" t="n"/>
      <c r="C159" s="25" t="n"/>
      <c r="D159" s="25" t="n"/>
      <c r="E159" s="25" t="n"/>
      <c r="F159" s="26" t="n"/>
      <c r="G159" s="26" t="n"/>
      <c r="H159" s="26" t="n"/>
      <c r="I159" s="26" t="n"/>
      <c r="J159" s="26" t="n"/>
      <c r="K159" s="27" t="n"/>
      <c r="L159" s="24" t="n"/>
      <c r="M159" s="19">
        <f>IF($F159="","",SUM(G159:J159))</f>
        <v/>
      </c>
      <c r="N159" s="20">
        <f>IF(OR($F159="",$F159=0),"",M159/F159)</f>
        <v/>
      </c>
      <c r="O159" s="21">
        <f>IF(OR($F159="",$F159=0,$K159=""),"",K159/F159*1000)</f>
        <v/>
      </c>
      <c r="P159" s="25" t="n"/>
      <c r="Q159">
        <f>IF($F159="","",F159+ROW()/1000000)</f>
        <v/>
      </c>
    </row>
    <row r="160">
      <c r="A160" s="24" t="n"/>
      <c r="B160" s="25" t="n"/>
      <c r="C160" s="25" t="n"/>
      <c r="D160" s="25" t="n"/>
      <c r="E160" s="25" t="n"/>
      <c r="F160" s="26" t="n"/>
      <c r="G160" s="26" t="n"/>
      <c r="H160" s="26" t="n"/>
      <c r="I160" s="26" t="n"/>
      <c r="J160" s="26" t="n"/>
      <c r="K160" s="27" t="n"/>
      <c r="L160" s="24" t="n"/>
      <c r="M160" s="19">
        <f>IF($F160="","",SUM(G160:J160))</f>
        <v/>
      </c>
      <c r="N160" s="20">
        <f>IF(OR($F160="",$F160=0),"",M160/F160)</f>
        <v/>
      </c>
      <c r="O160" s="21">
        <f>IF(OR($F160="",$F160=0,$K160=""),"",K160/F160*1000)</f>
        <v/>
      </c>
      <c r="P160" s="25" t="n"/>
      <c r="Q160">
        <f>IF($F160="","",F160+ROW()/1000000)</f>
        <v/>
      </c>
    </row>
    <row r="161">
      <c r="A161" s="24" t="n"/>
      <c r="B161" s="25" t="n"/>
      <c r="C161" s="25" t="n"/>
      <c r="D161" s="25" t="n"/>
      <c r="E161" s="25" t="n"/>
      <c r="F161" s="26" t="n"/>
      <c r="G161" s="26" t="n"/>
      <c r="H161" s="26" t="n"/>
      <c r="I161" s="26" t="n"/>
      <c r="J161" s="26" t="n"/>
      <c r="K161" s="27" t="n"/>
      <c r="L161" s="24" t="n"/>
      <c r="M161" s="19">
        <f>IF($F161="","",SUM(G161:J161))</f>
        <v/>
      </c>
      <c r="N161" s="20">
        <f>IF(OR($F161="",$F161=0),"",M161/F161)</f>
        <v/>
      </c>
      <c r="O161" s="21">
        <f>IF(OR($F161="",$F161=0,$K161=""),"",K161/F161*1000)</f>
        <v/>
      </c>
      <c r="P161" s="25" t="n"/>
      <c r="Q161">
        <f>IF($F161="","",F161+ROW()/1000000)</f>
        <v/>
      </c>
    </row>
    <row r="162">
      <c r="A162" s="24" t="n"/>
      <c r="B162" s="25" t="n"/>
      <c r="C162" s="25" t="n"/>
      <c r="D162" s="25" t="n"/>
      <c r="E162" s="25" t="n"/>
      <c r="F162" s="26" t="n"/>
      <c r="G162" s="26" t="n"/>
      <c r="H162" s="26" t="n"/>
      <c r="I162" s="26" t="n"/>
      <c r="J162" s="26" t="n"/>
      <c r="K162" s="27" t="n"/>
      <c r="L162" s="24" t="n"/>
      <c r="M162" s="19">
        <f>IF($F162="","",SUM(G162:J162))</f>
        <v/>
      </c>
      <c r="N162" s="20">
        <f>IF(OR($F162="",$F162=0),"",M162/F162)</f>
        <v/>
      </c>
      <c r="O162" s="21">
        <f>IF(OR($F162="",$F162=0,$K162=""),"",K162/F162*1000)</f>
        <v/>
      </c>
      <c r="P162" s="25" t="n"/>
      <c r="Q162">
        <f>IF($F162="","",F162+ROW()/1000000)</f>
        <v/>
      </c>
    </row>
    <row r="163">
      <c r="A163" s="24" t="n"/>
      <c r="B163" s="25" t="n"/>
      <c r="C163" s="25" t="n"/>
      <c r="D163" s="25" t="n"/>
      <c r="E163" s="25" t="n"/>
      <c r="F163" s="26" t="n"/>
      <c r="G163" s="26" t="n"/>
      <c r="H163" s="26" t="n"/>
      <c r="I163" s="26" t="n"/>
      <c r="J163" s="26" t="n"/>
      <c r="K163" s="27" t="n"/>
      <c r="L163" s="24" t="n"/>
      <c r="M163" s="19">
        <f>IF($F163="","",SUM(G163:J163))</f>
        <v/>
      </c>
      <c r="N163" s="20">
        <f>IF(OR($F163="",$F163=0),"",M163/F163)</f>
        <v/>
      </c>
      <c r="O163" s="21">
        <f>IF(OR($F163="",$F163=0,$K163=""),"",K163/F163*1000)</f>
        <v/>
      </c>
      <c r="P163" s="25" t="n"/>
      <c r="Q163">
        <f>IF($F163="","",F163+ROW()/1000000)</f>
        <v/>
      </c>
    </row>
    <row r="164">
      <c r="A164" s="24" t="n"/>
      <c r="B164" s="25" t="n"/>
      <c r="C164" s="25" t="n"/>
      <c r="D164" s="25" t="n"/>
      <c r="E164" s="25" t="n"/>
      <c r="F164" s="26" t="n"/>
      <c r="G164" s="26" t="n"/>
      <c r="H164" s="26" t="n"/>
      <c r="I164" s="26" t="n"/>
      <c r="J164" s="26" t="n"/>
      <c r="K164" s="27" t="n"/>
      <c r="L164" s="24" t="n"/>
      <c r="M164" s="19">
        <f>IF($F164="","",SUM(G164:J164))</f>
        <v/>
      </c>
      <c r="N164" s="20">
        <f>IF(OR($F164="",$F164=0),"",M164/F164)</f>
        <v/>
      </c>
      <c r="O164" s="21">
        <f>IF(OR($F164="",$F164=0,$K164=""),"",K164/F164*1000)</f>
        <v/>
      </c>
      <c r="P164" s="25" t="n"/>
      <c r="Q164">
        <f>IF($F164="","",F164+ROW()/1000000)</f>
        <v/>
      </c>
    </row>
    <row r="165">
      <c r="A165" s="24" t="n"/>
      <c r="B165" s="25" t="n"/>
      <c r="C165" s="25" t="n"/>
      <c r="D165" s="25" t="n"/>
      <c r="E165" s="25" t="n"/>
      <c r="F165" s="26" t="n"/>
      <c r="G165" s="26" t="n"/>
      <c r="H165" s="26" t="n"/>
      <c r="I165" s="26" t="n"/>
      <c r="J165" s="26" t="n"/>
      <c r="K165" s="27" t="n"/>
      <c r="L165" s="24" t="n"/>
      <c r="M165" s="19">
        <f>IF($F165="","",SUM(G165:J165))</f>
        <v/>
      </c>
      <c r="N165" s="20">
        <f>IF(OR($F165="",$F165=0),"",M165/F165)</f>
        <v/>
      </c>
      <c r="O165" s="21">
        <f>IF(OR($F165="",$F165=0,$K165=""),"",K165/F165*1000)</f>
        <v/>
      </c>
      <c r="P165" s="25" t="n"/>
      <c r="Q165">
        <f>IF($F165="","",F165+ROW()/1000000)</f>
        <v/>
      </c>
    </row>
    <row r="166">
      <c r="A166" s="24" t="n"/>
      <c r="B166" s="25" t="n"/>
      <c r="C166" s="25" t="n"/>
      <c r="D166" s="25" t="n"/>
      <c r="E166" s="25" t="n"/>
      <c r="F166" s="26" t="n"/>
      <c r="G166" s="26" t="n"/>
      <c r="H166" s="26" t="n"/>
      <c r="I166" s="26" t="n"/>
      <c r="J166" s="26" t="n"/>
      <c r="K166" s="27" t="n"/>
      <c r="L166" s="24" t="n"/>
      <c r="M166" s="19">
        <f>IF($F166="","",SUM(G166:J166))</f>
        <v/>
      </c>
      <c r="N166" s="20">
        <f>IF(OR($F166="",$F166=0),"",M166/F166)</f>
        <v/>
      </c>
      <c r="O166" s="21">
        <f>IF(OR($F166="",$F166=0,$K166=""),"",K166/F166*1000)</f>
        <v/>
      </c>
      <c r="P166" s="25" t="n"/>
      <c r="Q166">
        <f>IF($F166="","",F166+ROW()/1000000)</f>
        <v/>
      </c>
    </row>
    <row r="167">
      <c r="A167" s="24" t="n"/>
      <c r="B167" s="25" t="n"/>
      <c r="C167" s="25" t="n"/>
      <c r="D167" s="25" t="n"/>
      <c r="E167" s="25" t="n"/>
      <c r="F167" s="26" t="n"/>
      <c r="G167" s="26" t="n"/>
      <c r="H167" s="26" t="n"/>
      <c r="I167" s="26" t="n"/>
      <c r="J167" s="26" t="n"/>
      <c r="K167" s="27" t="n"/>
      <c r="L167" s="24" t="n"/>
      <c r="M167" s="19">
        <f>IF($F167="","",SUM(G167:J167))</f>
        <v/>
      </c>
      <c r="N167" s="20">
        <f>IF(OR($F167="",$F167=0),"",M167/F167)</f>
        <v/>
      </c>
      <c r="O167" s="21">
        <f>IF(OR($F167="",$F167=0,$K167=""),"",K167/F167*1000)</f>
        <v/>
      </c>
      <c r="P167" s="25" t="n"/>
      <c r="Q167">
        <f>IF($F167="","",F167+ROW()/1000000)</f>
        <v/>
      </c>
    </row>
    <row r="168">
      <c r="A168" s="24" t="n"/>
      <c r="B168" s="25" t="n"/>
      <c r="C168" s="25" t="n"/>
      <c r="D168" s="25" t="n"/>
      <c r="E168" s="25" t="n"/>
      <c r="F168" s="26" t="n"/>
      <c r="G168" s="26" t="n"/>
      <c r="H168" s="26" t="n"/>
      <c r="I168" s="26" t="n"/>
      <c r="J168" s="26" t="n"/>
      <c r="K168" s="27" t="n"/>
      <c r="L168" s="24" t="n"/>
      <c r="M168" s="19">
        <f>IF($F168="","",SUM(G168:J168))</f>
        <v/>
      </c>
      <c r="N168" s="20">
        <f>IF(OR($F168="",$F168=0),"",M168/F168)</f>
        <v/>
      </c>
      <c r="O168" s="21">
        <f>IF(OR($F168="",$F168=0,$K168=""),"",K168/F168*1000)</f>
        <v/>
      </c>
      <c r="P168" s="25" t="n"/>
      <c r="Q168">
        <f>IF($F168="","",F168+ROW()/1000000)</f>
        <v/>
      </c>
    </row>
    <row r="169">
      <c r="A169" s="24" t="n"/>
      <c r="B169" s="25" t="n"/>
      <c r="C169" s="25" t="n"/>
      <c r="D169" s="25" t="n"/>
      <c r="E169" s="25" t="n"/>
      <c r="F169" s="26" t="n"/>
      <c r="G169" s="26" t="n"/>
      <c r="H169" s="26" t="n"/>
      <c r="I169" s="26" t="n"/>
      <c r="J169" s="26" t="n"/>
      <c r="K169" s="27" t="n"/>
      <c r="L169" s="24" t="n"/>
      <c r="M169" s="19">
        <f>IF($F169="","",SUM(G169:J169))</f>
        <v/>
      </c>
      <c r="N169" s="20">
        <f>IF(OR($F169="",$F169=0),"",M169/F169)</f>
        <v/>
      </c>
      <c r="O169" s="21">
        <f>IF(OR($F169="",$F169=0,$K169=""),"",K169/F169*1000)</f>
        <v/>
      </c>
      <c r="P169" s="25" t="n"/>
      <c r="Q169">
        <f>IF($F169="","",F169+ROW()/1000000)</f>
        <v/>
      </c>
    </row>
    <row r="170">
      <c r="A170" s="24" t="n"/>
      <c r="B170" s="25" t="n"/>
      <c r="C170" s="25" t="n"/>
      <c r="D170" s="25" t="n"/>
      <c r="E170" s="25" t="n"/>
      <c r="F170" s="26" t="n"/>
      <c r="G170" s="26" t="n"/>
      <c r="H170" s="26" t="n"/>
      <c r="I170" s="26" t="n"/>
      <c r="J170" s="26" t="n"/>
      <c r="K170" s="27" t="n"/>
      <c r="L170" s="24" t="n"/>
      <c r="M170" s="19">
        <f>IF($F170="","",SUM(G170:J170))</f>
        <v/>
      </c>
      <c r="N170" s="20">
        <f>IF(OR($F170="",$F170=0),"",M170/F170)</f>
        <v/>
      </c>
      <c r="O170" s="21">
        <f>IF(OR($F170="",$F170=0,$K170=""),"",K170/F170*1000)</f>
        <v/>
      </c>
      <c r="P170" s="25" t="n"/>
      <c r="Q170">
        <f>IF($F170="","",F170+ROW()/1000000)</f>
        <v/>
      </c>
    </row>
    <row r="171">
      <c r="A171" s="24" t="n"/>
      <c r="B171" s="25" t="n"/>
      <c r="C171" s="25" t="n"/>
      <c r="D171" s="25" t="n"/>
      <c r="E171" s="25" t="n"/>
      <c r="F171" s="26" t="n"/>
      <c r="G171" s="26" t="n"/>
      <c r="H171" s="26" t="n"/>
      <c r="I171" s="26" t="n"/>
      <c r="J171" s="26" t="n"/>
      <c r="K171" s="27" t="n"/>
      <c r="L171" s="24" t="n"/>
      <c r="M171" s="19">
        <f>IF($F171="","",SUM(G171:J171))</f>
        <v/>
      </c>
      <c r="N171" s="20">
        <f>IF(OR($F171="",$F171=0),"",M171/F171)</f>
        <v/>
      </c>
      <c r="O171" s="21">
        <f>IF(OR($F171="",$F171=0,$K171=""),"",K171/F171*1000)</f>
        <v/>
      </c>
      <c r="P171" s="25" t="n"/>
      <c r="Q171">
        <f>IF($F171="","",F171+ROW()/1000000)</f>
        <v/>
      </c>
    </row>
    <row r="172">
      <c r="A172" s="24" t="n"/>
      <c r="B172" s="25" t="n"/>
      <c r="C172" s="25" t="n"/>
      <c r="D172" s="25" t="n"/>
      <c r="E172" s="25" t="n"/>
      <c r="F172" s="26" t="n"/>
      <c r="G172" s="26" t="n"/>
      <c r="H172" s="26" t="n"/>
      <c r="I172" s="26" t="n"/>
      <c r="J172" s="26" t="n"/>
      <c r="K172" s="27" t="n"/>
      <c r="L172" s="24" t="n"/>
      <c r="M172" s="19">
        <f>IF($F172="","",SUM(G172:J172))</f>
        <v/>
      </c>
      <c r="N172" s="20">
        <f>IF(OR($F172="",$F172=0),"",M172/F172)</f>
        <v/>
      </c>
      <c r="O172" s="21">
        <f>IF(OR($F172="",$F172=0,$K172=""),"",K172/F172*1000)</f>
        <v/>
      </c>
      <c r="P172" s="25" t="n"/>
      <c r="Q172">
        <f>IF($F172="","",F172+ROW()/1000000)</f>
        <v/>
      </c>
    </row>
    <row r="173">
      <c r="A173" s="24" t="n"/>
      <c r="B173" s="25" t="n"/>
      <c r="C173" s="25" t="n"/>
      <c r="D173" s="25" t="n"/>
      <c r="E173" s="25" t="n"/>
      <c r="F173" s="26" t="n"/>
      <c r="G173" s="26" t="n"/>
      <c r="H173" s="26" t="n"/>
      <c r="I173" s="26" t="n"/>
      <c r="J173" s="26" t="n"/>
      <c r="K173" s="27" t="n"/>
      <c r="L173" s="24" t="n"/>
      <c r="M173" s="19">
        <f>IF($F173="","",SUM(G173:J173))</f>
        <v/>
      </c>
      <c r="N173" s="20">
        <f>IF(OR($F173="",$F173=0),"",M173/F173)</f>
        <v/>
      </c>
      <c r="O173" s="21">
        <f>IF(OR($F173="",$F173=0,$K173=""),"",K173/F173*1000)</f>
        <v/>
      </c>
      <c r="P173" s="25" t="n"/>
      <c r="Q173">
        <f>IF($F173="","",F173+ROW()/1000000)</f>
        <v/>
      </c>
    </row>
    <row r="174">
      <c r="A174" s="24" t="n"/>
      <c r="B174" s="25" t="n"/>
      <c r="C174" s="25" t="n"/>
      <c r="D174" s="25" t="n"/>
      <c r="E174" s="25" t="n"/>
      <c r="F174" s="26" t="n"/>
      <c r="G174" s="26" t="n"/>
      <c r="H174" s="26" t="n"/>
      <c r="I174" s="26" t="n"/>
      <c r="J174" s="26" t="n"/>
      <c r="K174" s="27" t="n"/>
      <c r="L174" s="24" t="n"/>
      <c r="M174" s="19">
        <f>IF($F174="","",SUM(G174:J174))</f>
        <v/>
      </c>
      <c r="N174" s="20">
        <f>IF(OR($F174="",$F174=0),"",M174/F174)</f>
        <v/>
      </c>
      <c r="O174" s="21">
        <f>IF(OR($F174="",$F174=0,$K174=""),"",K174/F174*1000)</f>
        <v/>
      </c>
      <c r="P174" s="25" t="n"/>
      <c r="Q174">
        <f>IF($F174="","",F174+ROW()/1000000)</f>
        <v/>
      </c>
    </row>
    <row r="175">
      <c r="A175" s="24" t="n"/>
      <c r="B175" s="25" t="n"/>
      <c r="C175" s="25" t="n"/>
      <c r="D175" s="25" t="n"/>
      <c r="E175" s="25" t="n"/>
      <c r="F175" s="26" t="n"/>
      <c r="G175" s="26" t="n"/>
      <c r="H175" s="26" t="n"/>
      <c r="I175" s="26" t="n"/>
      <c r="J175" s="26" t="n"/>
      <c r="K175" s="27" t="n"/>
      <c r="L175" s="24" t="n"/>
      <c r="M175" s="19">
        <f>IF($F175="","",SUM(G175:J175))</f>
        <v/>
      </c>
      <c r="N175" s="20">
        <f>IF(OR($F175="",$F175=0),"",M175/F175)</f>
        <v/>
      </c>
      <c r="O175" s="21">
        <f>IF(OR($F175="",$F175=0,$K175=""),"",K175/F175*1000)</f>
        <v/>
      </c>
      <c r="P175" s="25" t="n"/>
      <c r="Q175">
        <f>IF($F175="","",F175+ROW()/1000000)</f>
        <v/>
      </c>
    </row>
    <row r="176">
      <c r="A176" s="24" t="n"/>
      <c r="B176" s="25" t="n"/>
      <c r="C176" s="25" t="n"/>
      <c r="D176" s="25" t="n"/>
      <c r="E176" s="25" t="n"/>
      <c r="F176" s="26" t="n"/>
      <c r="G176" s="26" t="n"/>
      <c r="H176" s="26" t="n"/>
      <c r="I176" s="26" t="n"/>
      <c r="J176" s="26" t="n"/>
      <c r="K176" s="27" t="n"/>
      <c r="L176" s="24" t="n"/>
      <c r="M176" s="19">
        <f>IF($F176="","",SUM(G176:J176))</f>
        <v/>
      </c>
      <c r="N176" s="20">
        <f>IF(OR($F176="",$F176=0),"",M176/F176)</f>
        <v/>
      </c>
      <c r="O176" s="21">
        <f>IF(OR($F176="",$F176=0,$K176=""),"",K176/F176*1000)</f>
        <v/>
      </c>
      <c r="P176" s="25" t="n"/>
      <c r="Q176">
        <f>IF($F176="","",F176+ROW()/1000000)</f>
        <v/>
      </c>
    </row>
    <row r="177">
      <c r="A177" s="24" t="n"/>
      <c r="B177" s="25" t="n"/>
      <c r="C177" s="25" t="n"/>
      <c r="D177" s="25" t="n"/>
      <c r="E177" s="25" t="n"/>
      <c r="F177" s="26" t="n"/>
      <c r="G177" s="26" t="n"/>
      <c r="H177" s="26" t="n"/>
      <c r="I177" s="26" t="n"/>
      <c r="J177" s="26" t="n"/>
      <c r="K177" s="27" t="n"/>
      <c r="L177" s="24" t="n"/>
      <c r="M177" s="19">
        <f>IF($F177="","",SUM(G177:J177))</f>
        <v/>
      </c>
      <c r="N177" s="20">
        <f>IF(OR($F177="",$F177=0),"",M177/F177)</f>
        <v/>
      </c>
      <c r="O177" s="21">
        <f>IF(OR($F177="",$F177=0,$K177=""),"",K177/F177*1000)</f>
        <v/>
      </c>
      <c r="P177" s="25" t="n"/>
      <c r="Q177">
        <f>IF($F177="","",F177+ROW()/1000000)</f>
        <v/>
      </c>
    </row>
    <row r="178">
      <c r="A178" s="24" t="n"/>
      <c r="B178" s="25" t="n"/>
      <c r="C178" s="25" t="n"/>
      <c r="D178" s="25" t="n"/>
      <c r="E178" s="25" t="n"/>
      <c r="F178" s="26" t="n"/>
      <c r="G178" s="26" t="n"/>
      <c r="H178" s="26" t="n"/>
      <c r="I178" s="26" t="n"/>
      <c r="J178" s="26" t="n"/>
      <c r="K178" s="27" t="n"/>
      <c r="L178" s="24" t="n"/>
      <c r="M178" s="19">
        <f>IF($F178="","",SUM(G178:J178))</f>
        <v/>
      </c>
      <c r="N178" s="20">
        <f>IF(OR($F178="",$F178=0),"",M178/F178)</f>
        <v/>
      </c>
      <c r="O178" s="21">
        <f>IF(OR($F178="",$F178=0,$K178=""),"",K178/F178*1000)</f>
        <v/>
      </c>
      <c r="P178" s="25" t="n"/>
      <c r="Q178">
        <f>IF($F178="","",F178+ROW()/1000000)</f>
        <v/>
      </c>
    </row>
    <row r="179">
      <c r="A179" s="24" t="n"/>
      <c r="B179" s="25" t="n"/>
      <c r="C179" s="25" t="n"/>
      <c r="D179" s="25" t="n"/>
      <c r="E179" s="25" t="n"/>
      <c r="F179" s="26" t="n"/>
      <c r="G179" s="26" t="n"/>
      <c r="H179" s="26" t="n"/>
      <c r="I179" s="26" t="n"/>
      <c r="J179" s="26" t="n"/>
      <c r="K179" s="27" t="n"/>
      <c r="L179" s="24" t="n"/>
      <c r="M179" s="19">
        <f>IF($F179="","",SUM(G179:J179))</f>
        <v/>
      </c>
      <c r="N179" s="20">
        <f>IF(OR($F179="",$F179=0),"",M179/F179)</f>
        <v/>
      </c>
      <c r="O179" s="21">
        <f>IF(OR($F179="",$F179=0,$K179=""),"",K179/F179*1000)</f>
        <v/>
      </c>
      <c r="P179" s="25" t="n"/>
      <c r="Q179">
        <f>IF($F179="","",F179+ROW()/1000000)</f>
        <v/>
      </c>
    </row>
    <row r="180">
      <c r="A180" s="24" t="n"/>
      <c r="B180" s="25" t="n"/>
      <c r="C180" s="25" t="n"/>
      <c r="D180" s="25" t="n"/>
      <c r="E180" s="25" t="n"/>
      <c r="F180" s="26" t="n"/>
      <c r="G180" s="26" t="n"/>
      <c r="H180" s="26" t="n"/>
      <c r="I180" s="26" t="n"/>
      <c r="J180" s="26" t="n"/>
      <c r="K180" s="27" t="n"/>
      <c r="L180" s="24" t="n"/>
      <c r="M180" s="19">
        <f>IF($F180="","",SUM(G180:J180))</f>
        <v/>
      </c>
      <c r="N180" s="20">
        <f>IF(OR($F180="",$F180=0),"",M180/F180)</f>
        <v/>
      </c>
      <c r="O180" s="21">
        <f>IF(OR($F180="",$F180=0,$K180=""),"",K180/F180*1000)</f>
        <v/>
      </c>
      <c r="P180" s="25" t="n"/>
      <c r="Q180">
        <f>IF($F180="","",F180+ROW()/1000000)</f>
        <v/>
      </c>
    </row>
    <row r="181">
      <c r="A181" s="24" t="n"/>
      <c r="B181" s="25" t="n"/>
      <c r="C181" s="25" t="n"/>
      <c r="D181" s="25" t="n"/>
      <c r="E181" s="25" t="n"/>
      <c r="F181" s="26" t="n"/>
      <c r="G181" s="26" t="n"/>
      <c r="H181" s="26" t="n"/>
      <c r="I181" s="26" t="n"/>
      <c r="J181" s="26" t="n"/>
      <c r="K181" s="27" t="n"/>
      <c r="L181" s="24" t="n"/>
      <c r="M181" s="19">
        <f>IF($F181="","",SUM(G181:J181))</f>
        <v/>
      </c>
      <c r="N181" s="20">
        <f>IF(OR($F181="",$F181=0),"",M181/F181)</f>
        <v/>
      </c>
      <c r="O181" s="21">
        <f>IF(OR($F181="",$F181=0,$K181=""),"",K181/F181*1000)</f>
        <v/>
      </c>
      <c r="P181" s="25" t="n"/>
      <c r="Q181">
        <f>IF($F181="","",F181+ROW()/1000000)</f>
        <v/>
      </c>
    </row>
    <row r="182">
      <c r="A182" s="24" t="n"/>
      <c r="B182" s="25" t="n"/>
      <c r="C182" s="25" t="n"/>
      <c r="D182" s="25" t="n"/>
      <c r="E182" s="25" t="n"/>
      <c r="F182" s="26" t="n"/>
      <c r="G182" s="26" t="n"/>
      <c r="H182" s="26" t="n"/>
      <c r="I182" s="26" t="n"/>
      <c r="J182" s="26" t="n"/>
      <c r="K182" s="27" t="n"/>
      <c r="L182" s="24" t="n"/>
      <c r="M182" s="19">
        <f>IF($F182="","",SUM(G182:J182))</f>
        <v/>
      </c>
      <c r="N182" s="20">
        <f>IF(OR($F182="",$F182=0),"",M182/F182)</f>
        <v/>
      </c>
      <c r="O182" s="21">
        <f>IF(OR($F182="",$F182=0,$K182=""),"",K182/F182*1000)</f>
        <v/>
      </c>
      <c r="P182" s="25" t="n"/>
      <c r="Q182">
        <f>IF($F182="","",F182+ROW()/1000000)</f>
        <v/>
      </c>
    </row>
    <row r="183">
      <c r="A183" s="24" t="n"/>
      <c r="B183" s="25" t="n"/>
      <c r="C183" s="25" t="n"/>
      <c r="D183" s="25" t="n"/>
      <c r="E183" s="25" t="n"/>
      <c r="F183" s="26" t="n"/>
      <c r="G183" s="26" t="n"/>
      <c r="H183" s="26" t="n"/>
      <c r="I183" s="26" t="n"/>
      <c r="J183" s="26" t="n"/>
      <c r="K183" s="27" t="n"/>
      <c r="L183" s="24" t="n"/>
      <c r="M183" s="19">
        <f>IF($F183="","",SUM(G183:J183))</f>
        <v/>
      </c>
      <c r="N183" s="20">
        <f>IF(OR($F183="",$F183=0),"",M183/F183)</f>
        <v/>
      </c>
      <c r="O183" s="21">
        <f>IF(OR($F183="",$F183=0,$K183=""),"",K183/F183*1000)</f>
        <v/>
      </c>
      <c r="P183" s="25" t="n"/>
      <c r="Q183">
        <f>IF($F183="","",F183+ROW()/1000000)</f>
        <v/>
      </c>
    </row>
    <row r="184">
      <c r="A184" s="24" t="n"/>
      <c r="B184" s="25" t="n"/>
      <c r="C184" s="25" t="n"/>
      <c r="D184" s="25" t="n"/>
      <c r="E184" s="25" t="n"/>
      <c r="F184" s="26" t="n"/>
      <c r="G184" s="26" t="n"/>
      <c r="H184" s="26" t="n"/>
      <c r="I184" s="26" t="n"/>
      <c r="J184" s="26" t="n"/>
      <c r="K184" s="27" t="n"/>
      <c r="L184" s="24" t="n"/>
      <c r="M184" s="19">
        <f>IF($F184="","",SUM(G184:J184))</f>
        <v/>
      </c>
      <c r="N184" s="20">
        <f>IF(OR($F184="",$F184=0),"",M184/F184)</f>
        <v/>
      </c>
      <c r="O184" s="21">
        <f>IF(OR($F184="",$F184=0,$K184=""),"",K184/F184*1000)</f>
        <v/>
      </c>
      <c r="P184" s="25" t="n"/>
      <c r="Q184">
        <f>IF($F184="","",F184+ROW()/1000000)</f>
        <v/>
      </c>
    </row>
    <row r="185">
      <c r="A185" s="24" t="n"/>
      <c r="B185" s="25" t="n"/>
      <c r="C185" s="25" t="n"/>
      <c r="D185" s="25" t="n"/>
      <c r="E185" s="25" t="n"/>
      <c r="F185" s="26" t="n"/>
      <c r="G185" s="26" t="n"/>
      <c r="H185" s="26" t="n"/>
      <c r="I185" s="26" t="n"/>
      <c r="J185" s="26" t="n"/>
      <c r="K185" s="27" t="n"/>
      <c r="L185" s="24" t="n"/>
      <c r="M185" s="19">
        <f>IF($F185="","",SUM(G185:J185))</f>
        <v/>
      </c>
      <c r="N185" s="20">
        <f>IF(OR($F185="",$F185=0),"",M185/F185)</f>
        <v/>
      </c>
      <c r="O185" s="21">
        <f>IF(OR($F185="",$F185=0,$K185=""),"",K185/F185*1000)</f>
        <v/>
      </c>
      <c r="P185" s="25" t="n"/>
      <c r="Q185">
        <f>IF($F185="","",F185+ROW()/1000000)</f>
        <v/>
      </c>
    </row>
    <row r="186">
      <c r="A186" s="24" t="n"/>
      <c r="B186" s="25" t="n"/>
      <c r="C186" s="25" t="n"/>
      <c r="D186" s="25" t="n"/>
      <c r="E186" s="25" t="n"/>
      <c r="F186" s="26" t="n"/>
      <c r="G186" s="26" t="n"/>
      <c r="H186" s="26" t="n"/>
      <c r="I186" s="26" t="n"/>
      <c r="J186" s="26" t="n"/>
      <c r="K186" s="27" t="n"/>
      <c r="L186" s="24" t="n"/>
      <c r="M186" s="19">
        <f>IF($F186="","",SUM(G186:J186))</f>
        <v/>
      </c>
      <c r="N186" s="20">
        <f>IF(OR($F186="",$F186=0),"",M186/F186)</f>
        <v/>
      </c>
      <c r="O186" s="21">
        <f>IF(OR($F186="",$F186=0,$K186=""),"",K186/F186*1000)</f>
        <v/>
      </c>
      <c r="P186" s="25" t="n"/>
      <c r="Q186">
        <f>IF($F186="","",F186+ROW()/1000000)</f>
        <v/>
      </c>
    </row>
    <row r="187">
      <c r="A187" s="24" t="n"/>
      <c r="B187" s="25" t="n"/>
      <c r="C187" s="25" t="n"/>
      <c r="D187" s="25" t="n"/>
      <c r="E187" s="25" t="n"/>
      <c r="F187" s="26" t="n"/>
      <c r="G187" s="26" t="n"/>
      <c r="H187" s="26" t="n"/>
      <c r="I187" s="26" t="n"/>
      <c r="J187" s="26" t="n"/>
      <c r="K187" s="27" t="n"/>
      <c r="L187" s="24" t="n"/>
      <c r="M187" s="19">
        <f>IF($F187="","",SUM(G187:J187))</f>
        <v/>
      </c>
      <c r="N187" s="20">
        <f>IF(OR($F187="",$F187=0),"",M187/F187)</f>
        <v/>
      </c>
      <c r="O187" s="21">
        <f>IF(OR($F187="",$F187=0,$K187=""),"",K187/F187*1000)</f>
        <v/>
      </c>
      <c r="P187" s="25" t="n"/>
      <c r="Q187">
        <f>IF($F187="","",F187+ROW()/1000000)</f>
        <v/>
      </c>
    </row>
    <row r="188">
      <c r="A188" s="24" t="n"/>
      <c r="B188" s="25" t="n"/>
      <c r="C188" s="25" t="n"/>
      <c r="D188" s="25" t="n"/>
      <c r="E188" s="25" t="n"/>
      <c r="F188" s="26" t="n"/>
      <c r="G188" s="26" t="n"/>
      <c r="H188" s="26" t="n"/>
      <c r="I188" s="26" t="n"/>
      <c r="J188" s="26" t="n"/>
      <c r="K188" s="27" t="n"/>
      <c r="L188" s="24" t="n"/>
      <c r="M188" s="19">
        <f>IF($F188="","",SUM(G188:J188))</f>
        <v/>
      </c>
      <c r="N188" s="20">
        <f>IF(OR($F188="",$F188=0),"",M188/F188)</f>
        <v/>
      </c>
      <c r="O188" s="21">
        <f>IF(OR($F188="",$F188=0,$K188=""),"",K188/F188*1000)</f>
        <v/>
      </c>
      <c r="P188" s="25" t="n"/>
      <c r="Q188">
        <f>IF($F188="","",F188+ROW()/1000000)</f>
        <v/>
      </c>
    </row>
    <row r="189">
      <c r="A189" s="24" t="n"/>
      <c r="B189" s="25" t="n"/>
      <c r="C189" s="25" t="n"/>
      <c r="D189" s="25" t="n"/>
      <c r="E189" s="25" t="n"/>
      <c r="F189" s="26" t="n"/>
      <c r="G189" s="26" t="n"/>
      <c r="H189" s="26" t="n"/>
      <c r="I189" s="26" t="n"/>
      <c r="J189" s="26" t="n"/>
      <c r="K189" s="27" t="n"/>
      <c r="L189" s="24" t="n"/>
      <c r="M189" s="19">
        <f>IF($F189="","",SUM(G189:J189))</f>
        <v/>
      </c>
      <c r="N189" s="20">
        <f>IF(OR($F189="",$F189=0),"",M189/F189)</f>
        <v/>
      </c>
      <c r="O189" s="21">
        <f>IF(OR($F189="",$F189=0,$K189=""),"",K189/F189*1000)</f>
        <v/>
      </c>
      <c r="P189" s="25" t="n"/>
      <c r="Q189">
        <f>IF($F189="","",F189+ROW()/1000000)</f>
        <v/>
      </c>
    </row>
    <row r="190">
      <c r="A190" s="24" t="n"/>
      <c r="B190" s="25" t="n"/>
      <c r="C190" s="25" t="n"/>
      <c r="D190" s="25" t="n"/>
      <c r="E190" s="25" t="n"/>
      <c r="F190" s="26" t="n"/>
      <c r="G190" s="26" t="n"/>
      <c r="H190" s="26" t="n"/>
      <c r="I190" s="26" t="n"/>
      <c r="J190" s="26" t="n"/>
      <c r="K190" s="27" t="n"/>
      <c r="L190" s="24" t="n"/>
      <c r="M190" s="19">
        <f>IF($F190="","",SUM(G190:J190))</f>
        <v/>
      </c>
      <c r="N190" s="20">
        <f>IF(OR($F190="",$F190=0),"",M190/F190)</f>
        <v/>
      </c>
      <c r="O190" s="21">
        <f>IF(OR($F190="",$F190=0,$K190=""),"",K190/F190*1000)</f>
        <v/>
      </c>
      <c r="P190" s="25" t="n"/>
      <c r="Q190">
        <f>IF($F190="","",F190+ROW()/1000000)</f>
        <v/>
      </c>
    </row>
    <row r="191">
      <c r="A191" s="24" t="n"/>
      <c r="B191" s="25" t="n"/>
      <c r="C191" s="25" t="n"/>
      <c r="D191" s="25" t="n"/>
      <c r="E191" s="25" t="n"/>
      <c r="F191" s="26" t="n"/>
      <c r="G191" s="26" t="n"/>
      <c r="H191" s="26" t="n"/>
      <c r="I191" s="26" t="n"/>
      <c r="J191" s="26" t="n"/>
      <c r="K191" s="27" t="n"/>
      <c r="L191" s="24" t="n"/>
      <c r="M191" s="19">
        <f>IF($F191="","",SUM(G191:J191))</f>
        <v/>
      </c>
      <c r="N191" s="20">
        <f>IF(OR($F191="",$F191=0),"",M191/F191)</f>
        <v/>
      </c>
      <c r="O191" s="21">
        <f>IF(OR($F191="",$F191=0,$K191=""),"",K191/F191*1000)</f>
        <v/>
      </c>
      <c r="P191" s="25" t="n"/>
      <c r="Q191">
        <f>IF($F191="","",F191+ROW()/1000000)</f>
        <v/>
      </c>
    </row>
    <row r="192">
      <c r="A192" s="24" t="n"/>
      <c r="B192" s="25" t="n"/>
      <c r="C192" s="25" t="n"/>
      <c r="D192" s="25" t="n"/>
      <c r="E192" s="25" t="n"/>
      <c r="F192" s="26" t="n"/>
      <c r="G192" s="26" t="n"/>
      <c r="H192" s="26" t="n"/>
      <c r="I192" s="26" t="n"/>
      <c r="J192" s="26" t="n"/>
      <c r="K192" s="27" t="n"/>
      <c r="L192" s="24" t="n"/>
      <c r="M192" s="19">
        <f>IF($F192="","",SUM(G192:J192))</f>
        <v/>
      </c>
      <c r="N192" s="20">
        <f>IF(OR($F192="",$F192=0),"",M192/F192)</f>
        <v/>
      </c>
      <c r="O192" s="21">
        <f>IF(OR($F192="",$F192=0,$K192=""),"",K192/F192*1000)</f>
        <v/>
      </c>
      <c r="P192" s="25" t="n"/>
      <c r="Q192">
        <f>IF($F192="","",F192+ROW()/1000000)</f>
        <v/>
      </c>
    </row>
    <row r="193">
      <c r="A193" s="24" t="n"/>
      <c r="B193" s="25" t="n"/>
      <c r="C193" s="25" t="n"/>
      <c r="D193" s="25" t="n"/>
      <c r="E193" s="25" t="n"/>
      <c r="F193" s="26" t="n"/>
      <c r="G193" s="26" t="n"/>
      <c r="H193" s="26" t="n"/>
      <c r="I193" s="26" t="n"/>
      <c r="J193" s="26" t="n"/>
      <c r="K193" s="27" t="n"/>
      <c r="L193" s="24" t="n"/>
      <c r="M193" s="19">
        <f>IF($F193="","",SUM(G193:J193))</f>
        <v/>
      </c>
      <c r="N193" s="20">
        <f>IF(OR($F193="",$F193=0),"",M193/F193)</f>
        <v/>
      </c>
      <c r="O193" s="21">
        <f>IF(OR($F193="",$F193=0,$K193=""),"",K193/F193*1000)</f>
        <v/>
      </c>
      <c r="P193" s="25" t="n"/>
      <c r="Q193">
        <f>IF($F193="","",F193+ROW()/1000000)</f>
        <v/>
      </c>
    </row>
    <row r="194">
      <c r="A194" s="24" t="n"/>
      <c r="B194" s="25" t="n"/>
      <c r="C194" s="25" t="n"/>
      <c r="D194" s="25" t="n"/>
      <c r="E194" s="25" t="n"/>
      <c r="F194" s="26" t="n"/>
      <c r="G194" s="26" t="n"/>
      <c r="H194" s="26" t="n"/>
      <c r="I194" s="26" t="n"/>
      <c r="J194" s="26" t="n"/>
      <c r="K194" s="27" t="n"/>
      <c r="L194" s="24" t="n"/>
      <c r="M194" s="19">
        <f>IF($F194="","",SUM(G194:J194))</f>
        <v/>
      </c>
      <c r="N194" s="20">
        <f>IF(OR($F194="",$F194=0),"",M194/F194)</f>
        <v/>
      </c>
      <c r="O194" s="21">
        <f>IF(OR($F194="",$F194=0,$K194=""),"",K194/F194*1000)</f>
        <v/>
      </c>
      <c r="P194" s="25" t="n"/>
      <c r="Q194">
        <f>IF($F194="","",F194+ROW()/1000000)</f>
        <v/>
      </c>
    </row>
    <row r="195">
      <c r="A195" s="24" t="n"/>
      <c r="B195" s="25" t="n"/>
      <c r="C195" s="25" t="n"/>
      <c r="D195" s="25" t="n"/>
      <c r="E195" s="25" t="n"/>
      <c r="F195" s="26" t="n"/>
      <c r="G195" s="26" t="n"/>
      <c r="H195" s="26" t="n"/>
      <c r="I195" s="26" t="n"/>
      <c r="J195" s="26" t="n"/>
      <c r="K195" s="27" t="n"/>
      <c r="L195" s="24" t="n"/>
      <c r="M195" s="19">
        <f>IF($F195="","",SUM(G195:J195))</f>
        <v/>
      </c>
      <c r="N195" s="20">
        <f>IF(OR($F195="",$F195=0),"",M195/F195)</f>
        <v/>
      </c>
      <c r="O195" s="21">
        <f>IF(OR($F195="",$F195=0,$K195=""),"",K195/F195*1000)</f>
        <v/>
      </c>
      <c r="P195" s="25" t="n"/>
      <c r="Q195">
        <f>IF($F195="","",F195+ROW()/1000000)</f>
        <v/>
      </c>
    </row>
    <row r="196">
      <c r="A196" s="24" t="n"/>
      <c r="B196" s="25" t="n"/>
      <c r="C196" s="25" t="n"/>
      <c r="D196" s="25" t="n"/>
      <c r="E196" s="25" t="n"/>
      <c r="F196" s="26" t="n"/>
      <c r="G196" s="26" t="n"/>
      <c r="H196" s="26" t="n"/>
      <c r="I196" s="26" t="n"/>
      <c r="J196" s="26" t="n"/>
      <c r="K196" s="27" t="n"/>
      <c r="L196" s="24" t="n"/>
      <c r="M196" s="19">
        <f>IF($F196="","",SUM(G196:J196))</f>
        <v/>
      </c>
      <c r="N196" s="20">
        <f>IF(OR($F196="",$F196=0),"",M196/F196)</f>
        <v/>
      </c>
      <c r="O196" s="21">
        <f>IF(OR($F196="",$F196=0,$K196=""),"",K196/F196*1000)</f>
        <v/>
      </c>
      <c r="P196" s="25" t="n"/>
      <c r="Q196">
        <f>IF($F196="","",F196+ROW()/1000000)</f>
        <v/>
      </c>
    </row>
    <row r="197">
      <c r="A197" s="24" t="n"/>
      <c r="B197" s="25" t="n"/>
      <c r="C197" s="25" t="n"/>
      <c r="D197" s="25" t="n"/>
      <c r="E197" s="25" t="n"/>
      <c r="F197" s="26" t="n"/>
      <c r="G197" s="26" t="n"/>
      <c r="H197" s="26" t="n"/>
      <c r="I197" s="26" t="n"/>
      <c r="J197" s="26" t="n"/>
      <c r="K197" s="27" t="n"/>
      <c r="L197" s="24" t="n"/>
      <c r="M197" s="19">
        <f>IF($F197="","",SUM(G197:J197))</f>
        <v/>
      </c>
      <c r="N197" s="20">
        <f>IF(OR($F197="",$F197=0),"",M197/F197)</f>
        <v/>
      </c>
      <c r="O197" s="21">
        <f>IF(OR($F197="",$F197=0,$K197=""),"",K197/F197*1000)</f>
        <v/>
      </c>
      <c r="P197" s="25" t="n"/>
      <c r="Q197">
        <f>IF($F197="","",F197+ROW()/1000000)</f>
        <v/>
      </c>
    </row>
    <row r="198">
      <c r="A198" s="24" t="n"/>
      <c r="B198" s="25" t="n"/>
      <c r="C198" s="25" t="n"/>
      <c r="D198" s="25" t="n"/>
      <c r="E198" s="25" t="n"/>
      <c r="F198" s="26" t="n"/>
      <c r="G198" s="26" t="n"/>
      <c r="H198" s="26" t="n"/>
      <c r="I198" s="26" t="n"/>
      <c r="J198" s="26" t="n"/>
      <c r="K198" s="27" t="n"/>
      <c r="L198" s="24" t="n"/>
      <c r="M198" s="19">
        <f>IF($F198="","",SUM(G198:J198))</f>
        <v/>
      </c>
      <c r="N198" s="20">
        <f>IF(OR($F198="",$F198=0),"",M198/F198)</f>
        <v/>
      </c>
      <c r="O198" s="21">
        <f>IF(OR($F198="",$F198=0,$K198=""),"",K198/F198*1000)</f>
        <v/>
      </c>
      <c r="P198" s="25" t="n"/>
      <c r="Q198">
        <f>IF($F198="","",F198+ROW()/1000000)</f>
        <v/>
      </c>
    </row>
    <row r="199">
      <c r="A199" s="24" t="n"/>
      <c r="B199" s="25" t="n"/>
      <c r="C199" s="25" t="n"/>
      <c r="D199" s="25" t="n"/>
      <c r="E199" s="25" t="n"/>
      <c r="F199" s="26" t="n"/>
      <c r="G199" s="26" t="n"/>
      <c r="H199" s="26" t="n"/>
      <c r="I199" s="26" t="n"/>
      <c r="J199" s="26" t="n"/>
      <c r="K199" s="27" t="n"/>
      <c r="L199" s="24" t="n"/>
      <c r="M199" s="19">
        <f>IF($F199="","",SUM(G199:J199))</f>
        <v/>
      </c>
      <c r="N199" s="20">
        <f>IF(OR($F199="",$F199=0),"",M199/F199)</f>
        <v/>
      </c>
      <c r="O199" s="21">
        <f>IF(OR($F199="",$F199=0,$K199=""),"",K199/F199*1000)</f>
        <v/>
      </c>
      <c r="P199" s="25" t="n"/>
      <c r="Q199">
        <f>IF($F199="","",F199+ROW()/1000000)</f>
        <v/>
      </c>
    </row>
    <row r="200">
      <c r="A200" s="24" t="n"/>
      <c r="B200" s="25" t="n"/>
      <c r="C200" s="25" t="n"/>
      <c r="D200" s="25" t="n"/>
      <c r="E200" s="25" t="n"/>
      <c r="F200" s="26" t="n"/>
      <c r="G200" s="26" t="n"/>
      <c r="H200" s="26" t="n"/>
      <c r="I200" s="26" t="n"/>
      <c r="J200" s="26" t="n"/>
      <c r="K200" s="27" t="n"/>
      <c r="L200" s="24" t="n"/>
      <c r="M200" s="19">
        <f>IF($F200="","",SUM(G200:J200))</f>
        <v/>
      </c>
      <c r="N200" s="20">
        <f>IF(OR($F200="",$F200=0),"",M200/F200)</f>
        <v/>
      </c>
      <c r="O200" s="21">
        <f>IF(OR($F200="",$F200=0,$K200=""),"",K200/F200*1000)</f>
        <v/>
      </c>
      <c r="P200" s="25" t="n"/>
      <c r="Q200">
        <f>IF($F200="","",F200+ROW()/1000000)</f>
        <v/>
      </c>
    </row>
    <row r="201">
      <c r="A201" s="24" t="n"/>
      <c r="B201" s="25" t="n"/>
      <c r="C201" s="25" t="n"/>
      <c r="D201" s="25" t="n"/>
      <c r="E201" s="25" t="n"/>
      <c r="F201" s="26" t="n"/>
      <c r="G201" s="26" t="n"/>
      <c r="H201" s="26" t="n"/>
      <c r="I201" s="26" t="n"/>
      <c r="J201" s="26" t="n"/>
      <c r="K201" s="27" t="n"/>
      <c r="L201" s="24" t="n"/>
      <c r="M201" s="19">
        <f>IF($F201="","",SUM(G201:J201))</f>
        <v/>
      </c>
      <c r="N201" s="20">
        <f>IF(OR($F201="",$F201=0),"",M201/F201)</f>
        <v/>
      </c>
      <c r="O201" s="21">
        <f>IF(OR($F201="",$F201=0,$K201=""),"",K201/F201*1000)</f>
        <v/>
      </c>
      <c r="P201" s="25" t="n"/>
      <c r="Q201">
        <f>IF($F201="","",F201+ROW()/1000000)</f>
        <v/>
      </c>
    </row>
    <row r="202">
      <c r="A202" s="24" t="n"/>
      <c r="B202" s="25" t="n"/>
      <c r="C202" s="25" t="n"/>
      <c r="D202" s="25" t="n"/>
      <c r="E202" s="25" t="n"/>
      <c r="F202" s="26" t="n"/>
      <c r="G202" s="26" t="n"/>
      <c r="H202" s="26" t="n"/>
      <c r="I202" s="26" t="n"/>
      <c r="J202" s="26" t="n"/>
      <c r="K202" s="27" t="n"/>
      <c r="L202" s="24" t="n"/>
      <c r="M202" s="19">
        <f>IF($F202="","",SUM(G202:J202))</f>
        <v/>
      </c>
      <c r="N202" s="20">
        <f>IF(OR($F202="",$F202=0),"",M202/F202)</f>
        <v/>
      </c>
      <c r="O202" s="21">
        <f>IF(OR($F202="",$F202=0,$K202=""),"",K202/F202*1000)</f>
        <v/>
      </c>
      <c r="P202" s="25" t="n"/>
      <c r="Q202">
        <f>IF($F202="","",F202+ROW()/1000000)</f>
        <v/>
      </c>
    </row>
    <row r="203">
      <c r="A203" s="24" t="n"/>
      <c r="B203" s="25" t="n"/>
      <c r="C203" s="25" t="n"/>
      <c r="D203" s="25" t="n"/>
      <c r="E203" s="25" t="n"/>
      <c r="F203" s="26" t="n"/>
      <c r="G203" s="26" t="n"/>
      <c r="H203" s="26" t="n"/>
      <c r="I203" s="26" t="n"/>
      <c r="J203" s="26" t="n"/>
      <c r="K203" s="27" t="n"/>
      <c r="L203" s="24" t="n"/>
      <c r="M203" s="19">
        <f>IF($F203="","",SUM(G203:J203))</f>
        <v/>
      </c>
      <c r="N203" s="20">
        <f>IF(OR($F203="",$F203=0),"",M203/F203)</f>
        <v/>
      </c>
      <c r="O203" s="21">
        <f>IF(OR($F203="",$F203=0,$K203=""),"",K203/F203*1000)</f>
        <v/>
      </c>
      <c r="P203" s="25" t="n"/>
      <c r="Q203">
        <f>IF($F203="","",F203+ROW()/1000000)</f>
        <v/>
      </c>
    </row>
    <row r="204">
      <c r="A204" s="24" t="n"/>
      <c r="B204" s="25" t="n"/>
      <c r="C204" s="25" t="n"/>
      <c r="D204" s="25" t="n"/>
      <c r="E204" s="25" t="n"/>
      <c r="F204" s="26" t="n"/>
      <c r="G204" s="26" t="n"/>
      <c r="H204" s="26" t="n"/>
      <c r="I204" s="26" t="n"/>
      <c r="J204" s="26" t="n"/>
      <c r="K204" s="27" t="n"/>
      <c r="L204" s="24" t="n"/>
      <c r="M204" s="19">
        <f>IF($F204="","",SUM(G204:J204))</f>
        <v/>
      </c>
      <c r="N204" s="20">
        <f>IF(OR($F204="",$F204=0),"",M204/F204)</f>
        <v/>
      </c>
      <c r="O204" s="21">
        <f>IF(OR($F204="",$F204=0,$K204=""),"",K204/F204*1000)</f>
        <v/>
      </c>
      <c r="P204" s="25" t="n"/>
      <c r="Q204">
        <f>IF($F204="","",F204+ROW()/1000000)</f>
        <v/>
      </c>
    </row>
    <row r="205">
      <c r="A205" s="24" t="n"/>
      <c r="B205" s="25" t="n"/>
      <c r="C205" s="25" t="n"/>
      <c r="D205" s="25" t="n"/>
      <c r="E205" s="25" t="n"/>
      <c r="F205" s="26" t="n"/>
      <c r="G205" s="26" t="n"/>
      <c r="H205" s="26" t="n"/>
      <c r="I205" s="26" t="n"/>
      <c r="J205" s="26" t="n"/>
      <c r="K205" s="27" t="n"/>
      <c r="L205" s="24" t="n"/>
      <c r="M205" s="19">
        <f>IF($F205="","",SUM(G205:J205))</f>
        <v/>
      </c>
      <c r="N205" s="20">
        <f>IF(OR($F205="",$F205=0),"",M205/F205)</f>
        <v/>
      </c>
      <c r="O205" s="21">
        <f>IF(OR($F205="",$F205=0,$K205=""),"",K205/F205*1000)</f>
        <v/>
      </c>
      <c r="P205" s="25" t="n"/>
      <c r="Q205">
        <f>IF($F205="","",F205+ROW()/1000000)</f>
        <v/>
      </c>
    </row>
    <row r="206">
      <c r="A206" s="24" t="n"/>
      <c r="B206" s="25" t="n"/>
      <c r="C206" s="25" t="n"/>
      <c r="D206" s="25" t="n"/>
      <c r="E206" s="25" t="n"/>
      <c r="F206" s="26" t="n"/>
      <c r="G206" s="26" t="n"/>
      <c r="H206" s="26" t="n"/>
      <c r="I206" s="26" t="n"/>
      <c r="J206" s="26" t="n"/>
      <c r="K206" s="27" t="n"/>
      <c r="L206" s="24" t="n"/>
      <c r="M206" s="19">
        <f>IF($F206="","",SUM(G206:J206))</f>
        <v/>
      </c>
      <c r="N206" s="20">
        <f>IF(OR($F206="",$F206=0),"",M206/F206)</f>
        <v/>
      </c>
      <c r="O206" s="21">
        <f>IF(OR($F206="",$F206=0,$K206=""),"",K206/F206*1000)</f>
        <v/>
      </c>
      <c r="P206" s="25" t="n"/>
      <c r="Q206">
        <f>IF($F206="","",F206+ROW()/1000000)</f>
        <v/>
      </c>
    </row>
    <row r="207">
      <c r="A207" s="24" t="n"/>
      <c r="B207" s="25" t="n"/>
      <c r="C207" s="25" t="n"/>
      <c r="D207" s="25" t="n"/>
      <c r="E207" s="25" t="n"/>
      <c r="F207" s="26" t="n"/>
      <c r="G207" s="26" t="n"/>
      <c r="H207" s="26" t="n"/>
      <c r="I207" s="26" t="n"/>
      <c r="J207" s="26" t="n"/>
      <c r="K207" s="27" t="n"/>
      <c r="L207" s="24" t="n"/>
      <c r="M207" s="19">
        <f>IF($F207="","",SUM(G207:J207))</f>
        <v/>
      </c>
      <c r="N207" s="20">
        <f>IF(OR($F207="",$F207=0),"",M207/F207)</f>
        <v/>
      </c>
      <c r="O207" s="21">
        <f>IF(OR($F207="",$F207=0,$K207=""),"",K207/F207*1000)</f>
        <v/>
      </c>
      <c r="P207" s="25" t="n"/>
      <c r="Q207">
        <f>IF($F207="","",F207+ROW()/1000000)</f>
        <v/>
      </c>
    </row>
    <row r="208">
      <c r="A208" s="24" t="n"/>
      <c r="B208" s="25" t="n"/>
      <c r="C208" s="25" t="n"/>
      <c r="D208" s="25" t="n"/>
      <c r="E208" s="25" t="n"/>
      <c r="F208" s="26" t="n"/>
      <c r="G208" s="26" t="n"/>
      <c r="H208" s="26" t="n"/>
      <c r="I208" s="26" t="n"/>
      <c r="J208" s="26" t="n"/>
      <c r="K208" s="27" t="n"/>
      <c r="L208" s="24" t="n"/>
      <c r="M208" s="19">
        <f>IF($F208="","",SUM(G208:J208))</f>
        <v/>
      </c>
      <c r="N208" s="20">
        <f>IF(OR($F208="",$F208=0),"",M208/F208)</f>
        <v/>
      </c>
      <c r="O208" s="21">
        <f>IF(OR($F208="",$F208=0,$K208=""),"",K208/F208*1000)</f>
        <v/>
      </c>
      <c r="P208" s="25" t="n"/>
      <c r="Q208">
        <f>IF($F208="","",F208+ROW()/1000000)</f>
        <v/>
      </c>
    </row>
    <row r="209">
      <c r="A209" s="24" t="n"/>
      <c r="B209" s="25" t="n"/>
      <c r="C209" s="25" t="n"/>
      <c r="D209" s="25" t="n"/>
      <c r="E209" s="25" t="n"/>
      <c r="F209" s="26" t="n"/>
      <c r="G209" s="26" t="n"/>
      <c r="H209" s="26" t="n"/>
      <c r="I209" s="26" t="n"/>
      <c r="J209" s="26" t="n"/>
      <c r="K209" s="27" t="n"/>
      <c r="L209" s="24" t="n"/>
      <c r="M209" s="19">
        <f>IF($F209="","",SUM(G209:J209))</f>
        <v/>
      </c>
      <c r="N209" s="20">
        <f>IF(OR($F209="",$F209=0),"",M209/F209)</f>
        <v/>
      </c>
      <c r="O209" s="21">
        <f>IF(OR($F209="",$F209=0,$K209=""),"",K209/F209*1000)</f>
        <v/>
      </c>
      <c r="P209" s="25" t="n"/>
      <c r="Q209">
        <f>IF($F209="","",F209+ROW()/1000000)</f>
        <v/>
      </c>
    </row>
    <row r="210">
      <c r="A210" s="24" t="n"/>
      <c r="B210" s="25" t="n"/>
      <c r="C210" s="25" t="n"/>
      <c r="D210" s="25" t="n"/>
      <c r="E210" s="25" t="n"/>
      <c r="F210" s="26" t="n"/>
      <c r="G210" s="26" t="n"/>
      <c r="H210" s="26" t="n"/>
      <c r="I210" s="26" t="n"/>
      <c r="J210" s="26" t="n"/>
      <c r="K210" s="27" t="n"/>
      <c r="L210" s="24" t="n"/>
      <c r="M210" s="19">
        <f>IF($F210="","",SUM(G210:J210))</f>
        <v/>
      </c>
      <c r="N210" s="20">
        <f>IF(OR($F210="",$F210=0),"",M210/F210)</f>
        <v/>
      </c>
      <c r="O210" s="21">
        <f>IF(OR($F210="",$F210=0,$K210=""),"",K210/F210*1000)</f>
        <v/>
      </c>
      <c r="P210" s="25" t="n"/>
      <c r="Q210">
        <f>IF($F210="","",F210+ROW()/1000000)</f>
        <v/>
      </c>
    </row>
    <row r="211">
      <c r="A211" s="24" t="n"/>
      <c r="B211" s="25" t="n"/>
      <c r="C211" s="25" t="n"/>
      <c r="D211" s="25" t="n"/>
      <c r="E211" s="25" t="n"/>
      <c r="F211" s="26" t="n"/>
      <c r="G211" s="26" t="n"/>
      <c r="H211" s="26" t="n"/>
      <c r="I211" s="26" t="n"/>
      <c r="J211" s="26" t="n"/>
      <c r="K211" s="27" t="n"/>
      <c r="L211" s="24" t="n"/>
      <c r="M211" s="19">
        <f>IF($F211="","",SUM(G211:J211))</f>
        <v/>
      </c>
      <c r="N211" s="20">
        <f>IF(OR($F211="",$F211=0),"",M211/F211)</f>
        <v/>
      </c>
      <c r="O211" s="21">
        <f>IF(OR($F211="",$F211=0,$K211=""),"",K211/F211*1000)</f>
        <v/>
      </c>
      <c r="P211" s="25" t="n"/>
      <c r="Q211">
        <f>IF($F211="","",F211+ROW()/1000000)</f>
        <v/>
      </c>
    </row>
    <row r="212">
      <c r="A212" s="24" t="n"/>
      <c r="B212" s="25" t="n"/>
      <c r="C212" s="25" t="n"/>
      <c r="D212" s="25" t="n"/>
      <c r="E212" s="25" t="n"/>
      <c r="F212" s="26" t="n"/>
      <c r="G212" s="26" t="n"/>
      <c r="H212" s="26" t="n"/>
      <c r="I212" s="26" t="n"/>
      <c r="J212" s="26" t="n"/>
      <c r="K212" s="27" t="n"/>
      <c r="L212" s="24" t="n"/>
      <c r="M212" s="19">
        <f>IF($F212="","",SUM(G212:J212))</f>
        <v/>
      </c>
      <c r="N212" s="20">
        <f>IF(OR($F212="",$F212=0),"",M212/F212)</f>
        <v/>
      </c>
      <c r="O212" s="21">
        <f>IF(OR($F212="",$F212=0,$K212=""),"",K212/F212*1000)</f>
        <v/>
      </c>
      <c r="P212" s="25" t="n"/>
      <c r="Q212">
        <f>IF($F212="","",F212+ROW()/1000000)</f>
        <v/>
      </c>
    </row>
    <row r="213">
      <c r="A213" s="24" t="n"/>
      <c r="B213" s="25" t="n"/>
      <c r="C213" s="25" t="n"/>
      <c r="D213" s="25" t="n"/>
      <c r="E213" s="25" t="n"/>
      <c r="F213" s="26" t="n"/>
      <c r="G213" s="26" t="n"/>
      <c r="H213" s="26" t="n"/>
      <c r="I213" s="26" t="n"/>
      <c r="J213" s="26" t="n"/>
      <c r="K213" s="27" t="n"/>
      <c r="L213" s="24" t="n"/>
      <c r="M213" s="19">
        <f>IF($F213="","",SUM(G213:J213))</f>
        <v/>
      </c>
      <c r="N213" s="20">
        <f>IF(OR($F213="",$F213=0),"",M213/F213)</f>
        <v/>
      </c>
      <c r="O213" s="21">
        <f>IF(OR($F213="",$F213=0,$K213=""),"",K213/F213*1000)</f>
        <v/>
      </c>
      <c r="P213" s="25" t="n"/>
      <c r="Q213">
        <f>IF($F213="","",F213+ROW()/1000000)</f>
        <v/>
      </c>
    </row>
    <row r="214">
      <c r="A214" s="24" t="n"/>
      <c r="B214" s="25" t="n"/>
      <c r="C214" s="25" t="n"/>
      <c r="D214" s="25" t="n"/>
      <c r="E214" s="25" t="n"/>
      <c r="F214" s="26" t="n"/>
      <c r="G214" s="26" t="n"/>
      <c r="H214" s="26" t="n"/>
      <c r="I214" s="26" t="n"/>
      <c r="J214" s="26" t="n"/>
      <c r="K214" s="27" t="n"/>
      <c r="L214" s="24" t="n"/>
      <c r="M214" s="19">
        <f>IF($F214="","",SUM(G214:J214))</f>
        <v/>
      </c>
      <c r="N214" s="20">
        <f>IF(OR($F214="",$F214=0),"",M214/F214)</f>
        <v/>
      </c>
      <c r="O214" s="21">
        <f>IF(OR($F214="",$F214=0,$K214=""),"",K214/F214*1000)</f>
        <v/>
      </c>
      <c r="P214" s="25" t="n"/>
      <c r="Q214">
        <f>IF($F214="","",F214+ROW()/1000000)</f>
        <v/>
      </c>
    </row>
    <row r="215">
      <c r="A215" s="24" t="n"/>
      <c r="B215" s="25" t="n"/>
      <c r="C215" s="25" t="n"/>
      <c r="D215" s="25" t="n"/>
      <c r="E215" s="25" t="n"/>
      <c r="F215" s="26" t="n"/>
      <c r="G215" s="26" t="n"/>
      <c r="H215" s="26" t="n"/>
      <c r="I215" s="26" t="n"/>
      <c r="J215" s="26" t="n"/>
      <c r="K215" s="27" t="n"/>
      <c r="L215" s="24" t="n"/>
      <c r="M215" s="19">
        <f>IF($F215="","",SUM(G215:J215))</f>
        <v/>
      </c>
      <c r="N215" s="20">
        <f>IF(OR($F215="",$F215=0),"",M215/F215)</f>
        <v/>
      </c>
      <c r="O215" s="21">
        <f>IF(OR($F215="",$F215=0,$K215=""),"",K215/F215*1000)</f>
        <v/>
      </c>
      <c r="P215" s="25" t="n"/>
      <c r="Q215">
        <f>IF($F215="","",F215+ROW()/1000000)</f>
        <v/>
      </c>
    </row>
    <row r="216">
      <c r="A216" s="24" t="n"/>
      <c r="B216" s="25" t="n"/>
      <c r="C216" s="25" t="n"/>
      <c r="D216" s="25" t="n"/>
      <c r="E216" s="25" t="n"/>
      <c r="F216" s="26" t="n"/>
      <c r="G216" s="26" t="n"/>
      <c r="H216" s="26" t="n"/>
      <c r="I216" s="26" t="n"/>
      <c r="J216" s="26" t="n"/>
      <c r="K216" s="27" t="n"/>
      <c r="L216" s="24" t="n"/>
      <c r="M216" s="19">
        <f>IF($F216="","",SUM(G216:J216))</f>
        <v/>
      </c>
      <c r="N216" s="20">
        <f>IF(OR($F216="",$F216=0),"",M216/F216)</f>
        <v/>
      </c>
      <c r="O216" s="21">
        <f>IF(OR($F216="",$F216=0,$K216=""),"",K216/F216*1000)</f>
        <v/>
      </c>
      <c r="P216" s="25" t="n"/>
      <c r="Q216">
        <f>IF($F216="","",F216+ROW()/1000000)</f>
        <v/>
      </c>
    </row>
    <row r="217">
      <c r="A217" s="24" t="n"/>
      <c r="B217" s="25" t="n"/>
      <c r="C217" s="25" t="n"/>
      <c r="D217" s="25" t="n"/>
      <c r="E217" s="25" t="n"/>
      <c r="F217" s="26" t="n"/>
      <c r="G217" s="26" t="n"/>
      <c r="H217" s="26" t="n"/>
      <c r="I217" s="26" t="n"/>
      <c r="J217" s="26" t="n"/>
      <c r="K217" s="27" t="n"/>
      <c r="L217" s="24" t="n"/>
      <c r="M217" s="19">
        <f>IF($F217="","",SUM(G217:J217))</f>
        <v/>
      </c>
      <c r="N217" s="20">
        <f>IF(OR($F217="",$F217=0),"",M217/F217)</f>
        <v/>
      </c>
      <c r="O217" s="21">
        <f>IF(OR($F217="",$F217=0,$K217=""),"",K217/F217*1000)</f>
        <v/>
      </c>
      <c r="P217" s="25" t="n"/>
      <c r="Q217">
        <f>IF($F217="","",F217+ROW()/1000000)</f>
        <v/>
      </c>
    </row>
    <row r="218">
      <c r="A218" s="24" t="n"/>
      <c r="B218" s="25" t="n"/>
      <c r="C218" s="25" t="n"/>
      <c r="D218" s="25" t="n"/>
      <c r="E218" s="25" t="n"/>
      <c r="F218" s="26" t="n"/>
      <c r="G218" s="26" t="n"/>
      <c r="H218" s="26" t="n"/>
      <c r="I218" s="26" t="n"/>
      <c r="J218" s="26" t="n"/>
      <c r="K218" s="27" t="n"/>
      <c r="L218" s="24" t="n"/>
      <c r="M218" s="19">
        <f>IF($F218="","",SUM(G218:J218))</f>
        <v/>
      </c>
      <c r="N218" s="20">
        <f>IF(OR($F218="",$F218=0),"",M218/F218)</f>
        <v/>
      </c>
      <c r="O218" s="21">
        <f>IF(OR($F218="",$F218=0,$K218=""),"",K218/F218*1000)</f>
        <v/>
      </c>
      <c r="P218" s="25" t="n"/>
      <c r="Q218">
        <f>IF($F218="","",F218+ROW()/1000000)</f>
        <v/>
      </c>
    </row>
    <row r="219">
      <c r="A219" s="24" t="n"/>
      <c r="B219" s="25" t="n"/>
      <c r="C219" s="25" t="n"/>
      <c r="D219" s="25" t="n"/>
      <c r="E219" s="25" t="n"/>
      <c r="F219" s="26" t="n"/>
      <c r="G219" s="26" t="n"/>
      <c r="H219" s="26" t="n"/>
      <c r="I219" s="26" t="n"/>
      <c r="J219" s="26" t="n"/>
      <c r="K219" s="27" t="n"/>
      <c r="L219" s="24" t="n"/>
      <c r="M219" s="19">
        <f>IF($F219="","",SUM(G219:J219))</f>
        <v/>
      </c>
      <c r="N219" s="20">
        <f>IF(OR($F219="",$F219=0),"",M219/F219)</f>
        <v/>
      </c>
      <c r="O219" s="21">
        <f>IF(OR($F219="",$F219=0,$K219=""),"",K219/F219*1000)</f>
        <v/>
      </c>
      <c r="P219" s="25" t="n"/>
      <c r="Q219">
        <f>IF($F219="","",F219+ROW()/1000000)</f>
        <v/>
      </c>
    </row>
    <row r="220">
      <c r="A220" s="24" t="n"/>
      <c r="B220" s="25" t="n"/>
      <c r="C220" s="25" t="n"/>
      <c r="D220" s="25" t="n"/>
      <c r="E220" s="25" t="n"/>
      <c r="F220" s="26" t="n"/>
      <c r="G220" s="26" t="n"/>
      <c r="H220" s="26" t="n"/>
      <c r="I220" s="26" t="n"/>
      <c r="J220" s="26" t="n"/>
      <c r="K220" s="27" t="n"/>
      <c r="L220" s="24" t="n"/>
      <c r="M220" s="19">
        <f>IF($F220="","",SUM(G220:J220))</f>
        <v/>
      </c>
      <c r="N220" s="20">
        <f>IF(OR($F220="",$F220=0),"",M220/F220)</f>
        <v/>
      </c>
      <c r="O220" s="21">
        <f>IF(OR($F220="",$F220=0,$K220=""),"",K220/F220*1000)</f>
        <v/>
      </c>
      <c r="P220" s="25" t="n"/>
      <c r="Q220">
        <f>IF($F220="","",F220+ROW()/1000000)</f>
        <v/>
      </c>
    </row>
    <row r="221">
      <c r="A221" s="24" t="n"/>
      <c r="B221" s="25" t="n"/>
      <c r="C221" s="25" t="n"/>
      <c r="D221" s="25" t="n"/>
      <c r="E221" s="25" t="n"/>
      <c r="F221" s="26" t="n"/>
      <c r="G221" s="26" t="n"/>
      <c r="H221" s="26" t="n"/>
      <c r="I221" s="26" t="n"/>
      <c r="J221" s="26" t="n"/>
      <c r="K221" s="27" t="n"/>
      <c r="L221" s="24" t="n"/>
      <c r="M221" s="19">
        <f>IF($F221="","",SUM(G221:J221))</f>
        <v/>
      </c>
      <c r="N221" s="20">
        <f>IF(OR($F221="",$F221=0),"",M221/F221)</f>
        <v/>
      </c>
      <c r="O221" s="21">
        <f>IF(OR($F221="",$F221=0,$K221=""),"",K221/F221*1000)</f>
        <v/>
      </c>
      <c r="P221" s="25" t="n"/>
      <c r="Q221">
        <f>IF($F221="","",F221+ROW()/1000000)</f>
        <v/>
      </c>
    </row>
    <row r="222">
      <c r="A222" s="24" t="n"/>
      <c r="B222" s="25" t="n"/>
      <c r="C222" s="25" t="n"/>
      <c r="D222" s="25" t="n"/>
      <c r="E222" s="25" t="n"/>
      <c r="F222" s="26" t="n"/>
      <c r="G222" s="26" t="n"/>
      <c r="H222" s="26" t="n"/>
      <c r="I222" s="26" t="n"/>
      <c r="J222" s="26" t="n"/>
      <c r="K222" s="27" t="n"/>
      <c r="L222" s="24" t="n"/>
      <c r="M222" s="19">
        <f>IF($F222="","",SUM(G222:J222))</f>
        <v/>
      </c>
      <c r="N222" s="20">
        <f>IF(OR($F222="",$F222=0),"",M222/F222)</f>
        <v/>
      </c>
      <c r="O222" s="21">
        <f>IF(OR($F222="",$F222=0,$K222=""),"",K222/F222*1000)</f>
        <v/>
      </c>
      <c r="P222" s="25" t="n"/>
      <c r="Q222">
        <f>IF($F222="","",F222+ROW()/1000000)</f>
        <v/>
      </c>
    </row>
    <row r="223">
      <c r="A223" s="24" t="n"/>
      <c r="B223" s="25" t="n"/>
      <c r="C223" s="25" t="n"/>
      <c r="D223" s="25" t="n"/>
      <c r="E223" s="25" t="n"/>
      <c r="F223" s="26" t="n"/>
      <c r="G223" s="26" t="n"/>
      <c r="H223" s="26" t="n"/>
      <c r="I223" s="26" t="n"/>
      <c r="J223" s="26" t="n"/>
      <c r="K223" s="27" t="n"/>
      <c r="L223" s="24" t="n"/>
      <c r="M223" s="19">
        <f>IF($F223="","",SUM(G223:J223))</f>
        <v/>
      </c>
      <c r="N223" s="20">
        <f>IF(OR($F223="",$F223=0),"",M223/F223)</f>
        <v/>
      </c>
      <c r="O223" s="21">
        <f>IF(OR($F223="",$F223=0,$K223=""),"",K223/F223*1000)</f>
        <v/>
      </c>
      <c r="P223" s="25" t="n"/>
      <c r="Q223">
        <f>IF($F223="","",F223+ROW()/1000000)</f>
        <v/>
      </c>
    </row>
    <row r="224">
      <c r="A224" s="24" t="n"/>
      <c r="B224" s="25" t="n"/>
      <c r="C224" s="25" t="n"/>
      <c r="D224" s="25" t="n"/>
      <c r="E224" s="25" t="n"/>
      <c r="F224" s="26" t="n"/>
      <c r="G224" s="26" t="n"/>
      <c r="H224" s="26" t="n"/>
      <c r="I224" s="26" t="n"/>
      <c r="J224" s="26" t="n"/>
      <c r="K224" s="27" t="n"/>
      <c r="L224" s="24" t="n"/>
      <c r="M224" s="19">
        <f>IF($F224="","",SUM(G224:J224))</f>
        <v/>
      </c>
      <c r="N224" s="20">
        <f>IF(OR($F224="",$F224=0),"",M224/F224)</f>
        <v/>
      </c>
      <c r="O224" s="21">
        <f>IF(OR($F224="",$F224=0,$K224=""),"",K224/F224*1000)</f>
        <v/>
      </c>
      <c r="P224" s="25" t="n"/>
      <c r="Q224">
        <f>IF($F224="","",F224+ROW()/1000000)</f>
        <v/>
      </c>
    </row>
    <row r="225">
      <c r="A225" s="24" t="n"/>
      <c r="B225" s="25" t="n"/>
      <c r="C225" s="25" t="n"/>
      <c r="D225" s="25" t="n"/>
      <c r="E225" s="25" t="n"/>
      <c r="F225" s="26" t="n"/>
      <c r="G225" s="26" t="n"/>
      <c r="H225" s="26" t="n"/>
      <c r="I225" s="26" t="n"/>
      <c r="J225" s="26" t="n"/>
      <c r="K225" s="27" t="n"/>
      <c r="L225" s="24" t="n"/>
      <c r="M225" s="19">
        <f>IF($F225="","",SUM(G225:J225))</f>
        <v/>
      </c>
      <c r="N225" s="20">
        <f>IF(OR($F225="",$F225=0),"",M225/F225)</f>
        <v/>
      </c>
      <c r="O225" s="21">
        <f>IF(OR($F225="",$F225=0,$K225=""),"",K225/F225*1000)</f>
        <v/>
      </c>
      <c r="P225" s="25" t="n"/>
      <c r="Q225">
        <f>IF($F225="","",F225+ROW()/1000000)</f>
        <v/>
      </c>
    </row>
    <row r="226">
      <c r="A226" s="24" t="n"/>
      <c r="B226" s="25" t="n"/>
      <c r="C226" s="25" t="n"/>
      <c r="D226" s="25" t="n"/>
      <c r="E226" s="25" t="n"/>
      <c r="F226" s="26" t="n"/>
      <c r="G226" s="26" t="n"/>
      <c r="H226" s="26" t="n"/>
      <c r="I226" s="26" t="n"/>
      <c r="J226" s="26" t="n"/>
      <c r="K226" s="27" t="n"/>
      <c r="L226" s="24" t="n"/>
      <c r="M226" s="19">
        <f>IF($F226="","",SUM(G226:J226))</f>
        <v/>
      </c>
      <c r="N226" s="20">
        <f>IF(OR($F226="",$F226=0),"",M226/F226)</f>
        <v/>
      </c>
      <c r="O226" s="21">
        <f>IF(OR($F226="",$F226=0,$K226=""),"",K226/F226*1000)</f>
        <v/>
      </c>
      <c r="P226" s="25" t="n"/>
      <c r="Q226">
        <f>IF($F226="","",F226+ROW()/1000000)</f>
        <v/>
      </c>
    </row>
    <row r="227">
      <c r="A227" s="24" t="n"/>
      <c r="B227" s="25" t="n"/>
      <c r="C227" s="25" t="n"/>
      <c r="D227" s="25" t="n"/>
      <c r="E227" s="25" t="n"/>
      <c r="F227" s="26" t="n"/>
      <c r="G227" s="26" t="n"/>
      <c r="H227" s="26" t="n"/>
      <c r="I227" s="26" t="n"/>
      <c r="J227" s="26" t="n"/>
      <c r="K227" s="27" t="n"/>
      <c r="L227" s="24" t="n"/>
      <c r="M227" s="19">
        <f>IF($F227="","",SUM(G227:J227))</f>
        <v/>
      </c>
      <c r="N227" s="20">
        <f>IF(OR($F227="",$F227=0),"",M227/F227)</f>
        <v/>
      </c>
      <c r="O227" s="21">
        <f>IF(OR($F227="",$F227=0,$K227=""),"",K227/F227*1000)</f>
        <v/>
      </c>
      <c r="P227" s="25" t="n"/>
      <c r="Q227">
        <f>IF($F227="","",F227+ROW()/1000000)</f>
        <v/>
      </c>
    </row>
    <row r="228">
      <c r="A228" s="24" t="n"/>
      <c r="B228" s="25" t="n"/>
      <c r="C228" s="25" t="n"/>
      <c r="D228" s="25" t="n"/>
      <c r="E228" s="25" t="n"/>
      <c r="F228" s="26" t="n"/>
      <c r="G228" s="26" t="n"/>
      <c r="H228" s="26" t="n"/>
      <c r="I228" s="26" t="n"/>
      <c r="J228" s="26" t="n"/>
      <c r="K228" s="27" t="n"/>
      <c r="L228" s="24" t="n"/>
      <c r="M228" s="19">
        <f>IF($F228="","",SUM(G228:J228))</f>
        <v/>
      </c>
      <c r="N228" s="20">
        <f>IF(OR($F228="",$F228=0),"",M228/F228)</f>
        <v/>
      </c>
      <c r="O228" s="21">
        <f>IF(OR($F228="",$F228=0,$K228=""),"",K228/F228*1000)</f>
        <v/>
      </c>
      <c r="P228" s="25" t="n"/>
      <c r="Q228">
        <f>IF($F228="","",F228+ROW()/1000000)</f>
        <v/>
      </c>
    </row>
    <row r="229">
      <c r="A229" s="24" t="n"/>
      <c r="B229" s="25" t="n"/>
      <c r="C229" s="25" t="n"/>
      <c r="D229" s="25" t="n"/>
      <c r="E229" s="25" t="n"/>
      <c r="F229" s="26" t="n"/>
      <c r="G229" s="26" t="n"/>
      <c r="H229" s="26" t="n"/>
      <c r="I229" s="26" t="n"/>
      <c r="J229" s="26" t="n"/>
      <c r="K229" s="27" t="n"/>
      <c r="L229" s="24" t="n"/>
      <c r="M229" s="19">
        <f>IF($F229="","",SUM(G229:J229))</f>
        <v/>
      </c>
      <c r="N229" s="20">
        <f>IF(OR($F229="",$F229=0),"",M229/F229)</f>
        <v/>
      </c>
      <c r="O229" s="21">
        <f>IF(OR($F229="",$F229=0,$K229=""),"",K229/F229*1000)</f>
        <v/>
      </c>
      <c r="P229" s="25" t="n"/>
      <c r="Q229">
        <f>IF($F229="","",F229+ROW()/1000000)</f>
        <v/>
      </c>
    </row>
    <row r="230">
      <c r="A230" s="24" t="n"/>
      <c r="B230" s="25" t="n"/>
      <c r="C230" s="25" t="n"/>
      <c r="D230" s="25" t="n"/>
      <c r="E230" s="25" t="n"/>
      <c r="F230" s="26" t="n"/>
      <c r="G230" s="26" t="n"/>
      <c r="H230" s="26" t="n"/>
      <c r="I230" s="26" t="n"/>
      <c r="J230" s="26" t="n"/>
      <c r="K230" s="27" t="n"/>
      <c r="L230" s="24" t="n"/>
      <c r="M230" s="19">
        <f>IF($F230="","",SUM(G230:J230))</f>
        <v/>
      </c>
      <c r="N230" s="20">
        <f>IF(OR($F230="",$F230=0),"",M230/F230)</f>
        <v/>
      </c>
      <c r="O230" s="21">
        <f>IF(OR($F230="",$F230=0,$K230=""),"",K230/F230*1000)</f>
        <v/>
      </c>
      <c r="P230" s="25" t="n"/>
      <c r="Q230">
        <f>IF($F230="","",F230+ROW()/1000000)</f>
        <v/>
      </c>
    </row>
    <row r="231">
      <c r="A231" s="24" t="n"/>
      <c r="B231" s="25" t="n"/>
      <c r="C231" s="25" t="n"/>
      <c r="D231" s="25" t="n"/>
      <c r="E231" s="25" t="n"/>
      <c r="F231" s="26" t="n"/>
      <c r="G231" s="26" t="n"/>
      <c r="H231" s="26" t="n"/>
      <c r="I231" s="26" t="n"/>
      <c r="J231" s="26" t="n"/>
      <c r="K231" s="27" t="n"/>
      <c r="L231" s="24" t="n"/>
      <c r="M231" s="19">
        <f>IF($F231="","",SUM(G231:J231))</f>
        <v/>
      </c>
      <c r="N231" s="20">
        <f>IF(OR($F231="",$F231=0),"",M231/F231)</f>
        <v/>
      </c>
      <c r="O231" s="21">
        <f>IF(OR($F231="",$F231=0,$K231=""),"",K231/F231*1000)</f>
        <v/>
      </c>
      <c r="P231" s="25" t="n"/>
      <c r="Q231">
        <f>IF($F231="","",F231+ROW()/1000000)</f>
        <v/>
      </c>
    </row>
    <row r="232">
      <c r="A232" s="24" t="n"/>
      <c r="B232" s="25" t="n"/>
      <c r="C232" s="25" t="n"/>
      <c r="D232" s="25" t="n"/>
      <c r="E232" s="25" t="n"/>
      <c r="F232" s="26" t="n"/>
      <c r="G232" s="26" t="n"/>
      <c r="H232" s="26" t="n"/>
      <c r="I232" s="26" t="n"/>
      <c r="J232" s="26" t="n"/>
      <c r="K232" s="27" t="n"/>
      <c r="L232" s="24" t="n"/>
      <c r="M232" s="19">
        <f>IF($F232="","",SUM(G232:J232))</f>
        <v/>
      </c>
      <c r="N232" s="20">
        <f>IF(OR($F232="",$F232=0),"",M232/F232)</f>
        <v/>
      </c>
      <c r="O232" s="21">
        <f>IF(OR($F232="",$F232=0,$K232=""),"",K232/F232*1000)</f>
        <v/>
      </c>
      <c r="P232" s="25" t="n"/>
      <c r="Q232">
        <f>IF($F232="","",F232+ROW()/1000000)</f>
        <v/>
      </c>
    </row>
    <row r="233">
      <c r="A233" s="24" t="n"/>
      <c r="B233" s="25" t="n"/>
      <c r="C233" s="25" t="n"/>
      <c r="D233" s="25" t="n"/>
      <c r="E233" s="25" t="n"/>
      <c r="F233" s="26" t="n"/>
      <c r="G233" s="26" t="n"/>
      <c r="H233" s="26" t="n"/>
      <c r="I233" s="26" t="n"/>
      <c r="J233" s="26" t="n"/>
      <c r="K233" s="27" t="n"/>
      <c r="L233" s="24" t="n"/>
      <c r="M233" s="19">
        <f>IF($F233="","",SUM(G233:J233))</f>
        <v/>
      </c>
      <c r="N233" s="20">
        <f>IF(OR($F233="",$F233=0),"",M233/F233)</f>
        <v/>
      </c>
      <c r="O233" s="21">
        <f>IF(OR($F233="",$F233=0,$K233=""),"",K233/F233*1000)</f>
        <v/>
      </c>
      <c r="P233" s="25" t="n"/>
      <c r="Q233">
        <f>IF($F233="","",F233+ROW()/1000000)</f>
        <v/>
      </c>
    </row>
    <row r="234">
      <c r="A234" s="24" t="n"/>
      <c r="B234" s="25" t="n"/>
      <c r="C234" s="25" t="n"/>
      <c r="D234" s="25" t="n"/>
      <c r="E234" s="25" t="n"/>
      <c r="F234" s="26" t="n"/>
      <c r="G234" s="26" t="n"/>
      <c r="H234" s="26" t="n"/>
      <c r="I234" s="26" t="n"/>
      <c r="J234" s="26" t="n"/>
      <c r="K234" s="27" t="n"/>
      <c r="L234" s="24" t="n"/>
      <c r="M234" s="19">
        <f>IF($F234="","",SUM(G234:J234))</f>
        <v/>
      </c>
      <c r="N234" s="20">
        <f>IF(OR($F234="",$F234=0),"",M234/F234)</f>
        <v/>
      </c>
      <c r="O234" s="21">
        <f>IF(OR($F234="",$F234=0,$K234=""),"",K234/F234*1000)</f>
        <v/>
      </c>
      <c r="P234" s="25" t="n"/>
      <c r="Q234">
        <f>IF($F234="","",F234+ROW()/1000000)</f>
        <v/>
      </c>
    </row>
    <row r="235">
      <c r="A235" s="24" t="n"/>
      <c r="B235" s="25" t="n"/>
      <c r="C235" s="25" t="n"/>
      <c r="D235" s="25" t="n"/>
      <c r="E235" s="25" t="n"/>
      <c r="F235" s="26" t="n"/>
      <c r="G235" s="26" t="n"/>
      <c r="H235" s="26" t="n"/>
      <c r="I235" s="26" t="n"/>
      <c r="J235" s="26" t="n"/>
      <c r="K235" s="27" t="n"/>
      <c r="L235" s="24" t="n"/>
      <c r="M235" s="19">
        <f>IF($F235="","",SUM(G235:J235))</f>
        <v/>
      </c>
      <c r="N235" s="20">
        <f>IF(OR($F235="",$F235=0),"",M235/F235)</f>
        <v/>
      </c>
      <c r="O235" s="21">
        <f>IF(OR($F235="",$F235=0,$K235=""),"",K235/F235*1000)</f>
        <v/>
      </c>
      <c r="P235" s="25" t="n"/>
      <c r="Q235">
        <f>IF($F235="","",F235+ROW()/1000000)</f>
        <v/>
      </c>
    </row>
    <row r="236">
      <c r="A236" s="24" t="n"/>
      <c r="B236" s="25" t="n"/>
      <c r="C236" s="25" t="n"/>
      <c r="D236" s="25" t="n"/>
      <c r="E236" s="25" t="n"/>
      <c r="F236" s="26" t="n"/>
      <c r="G236" s="26" t="n"/>
      <c r="H236" s="26" t="n"/>
      <c r="I236" s="26" t="n"/>
      <c r="J236" s="26" t="n"/>
      <c r="K236" s="27" t="n"/>
      <c r="L236" s="24" t="n"/>
      <c r="M236" s="19">
        <f>IF($F236="","",SUM(G236:J236))</f>
        <v/>
      </c>
      <c r="N236" s="20">
        <f>IF(OR($F236="",$F236=0),"",M236/F236)</f>
        <v/>
      </c>
      <c r="O236" s="21">
        <f>IF(OR($F236="",$F236=0,$K236=""),"",K236/F236*1000)</f>
        <v/>
      </c>
      <c r="P236" s="25" t="n"/>
      <c r="Q236">
        <f>IF($F236="","",F236+ROW()/1000000)</f>
        <v/>
      </c>
    </row>
    <row r="237">
      <c r="A237" s="24" t="n"/>
      <c r="B237" s="25" t="n"/>
      <c r="C237" s="25" t="n"/>
      <c r="D237" s="25" t="n"/>
      <c r="E237" s="25" t="n"/>
      <c r="F237" s="26" t="n"/>
      <c r="G237" s="26" t="n"/>
      <c r="H237" s="26" t="n"/>
      <c r="I237" s="26" t="n"/>
      <c r="J237" s="26" t="n"/>
      <c r="K237" s="27" t="n"/>
      <c r="L237" s="24" t="n"/>
      <c r="M237" s="19">
        <f>IF($F237="","",SUM(G237:J237))</f>
        <v/>
      </c>
      <c r="N237" s="20">
        <f>IF(OR($F237="",$F237=0),"",M237/F237)</f>
        <v/>
      </c>
      <c r="O237" s="21">
        <f>IF(OR($F237="",$F237=0,$K237=""),"",K237/F237*1000)</f>
        <v/>
      </c>
      <c r="P237" s="25" t="n"/>
      <c r="Q237">
        <f>IF($F237="","",F237+ROW()/1000000)</f>
        <v/>
      </c>
    </row>
    <row r="238">
      <c r="A238" s="24" t="n"/>
      <c r="B238" s="25" t="n"/>
      <c r="C238" s="25" t="n"/>
      <c r="D238" s="25" t="n"/>
      <c r="E238" s="25" t="n"/>
      <c r="F238" s="26" t="n"/>
      <c r="G238" s="26" t="n"/>
      <c r="H238" s="26" t="n"/>
      <c r="I238" s="26" t="n"/>
      <c r="J238" s="26" t="n"/>
      <c r="K238" s="27" t="n"/>
      <c r="L238" s="24" t="n"/>
      <c r="M238" s="19">
        <f>IF($F238="","",SUM(G238:J238))</f>
        <v/>
      </c>
      <c r="N238" s="20">
        <f>IF(OR($F238="",$F238=0),"",M238/F238)</f>
        <v/>
      </c>
      <c r="O238" s="21">
        <f>IF(OR($F238="",$F238=0,$K238=""),"",K238/F238*1000)</f>
        <v/>
      </c>
      <c r="P238" s="25" t="n"/>
      <c r="Q238">
        <f>IF($F238="","",F238+ROW()/1000000)</f>
        <v/>
      </c>
    </row>
    <row r="239">
      <c r="A239" s="24" t="n"/>
      <c r="B239" s="25" t="n"/>
      <c r="C239" s="25" t="n"/>
      <c r="D239" s="25" t="n"/>
      <c r="E239" s="25" t="n"/>
      <c r="F239" s="26" t="n"/>
      <c r="G239" s="26" t="n"/>
      <c r="H239" s="26" t="n"/>
      <c r="I239" s="26" t="n"/>
      <c r="J239" s="26" t="n"/>
      <c r="K239" s="27" t="n"/>
      <c r="L239" s="24" t="n"/>
      <c r="M239" s="19">
        <f>IF($F239="","",SUM(G239:J239))</f>
        <v/>
      </c>
      <c r="N239" s="20">
        <f>IF(OR($F239="",$F239=0),"",M239/F239)</f>
        <v/>
      </c>
      <c r="O239" s="21">
        <f>IF(OR($F239="",$F239=0,$K239=""),"",K239/F239*1000)</f>
        <v/>
      </c>
      <c r="P239" s="25" t="n"/>
      <c r="Q239">
        <f>IF($F239="","",F239+ROW()/1000000)</f>
        <v/>
      </c>
    </row>
    <row r="240">
      <c r="A240" s="24" t="n"/>
      <c r="B240" s="25" t="n"/>
      <c r="C240" s="25" t="n"/>
      <c r="D240" s="25" t="n"/>
      <c r="E240" s="25" t="n"/>
      <c r="F240" s="26" t="n"/>
      <c r="G240" s="26" t="n"/>
      <c r="H240" s="26" t="n"/>
      <c r="I240" s="26" t="n"/>
      <c r="J240" s="26" t="n"/>
      <c r="K240" s="27" t="n"/>
      <c r="L240" s="24" t="n"/>
      <c r="M240" s="19">
        <f>IF($F240="","",SUM(G240:J240))</f>
        <v/>
      </c>
      <c r="N240" s="20">
        <f>IF(OR($F240="",$F240=0),"",M240/F240)</f>
        <v/>
      </c>
      <c r="O240" s="21">
        <f>IF(OR($F240="",$F240=0,$K240=""),"",K240/F240*1000)</f>
        <v/>
      </c>
      <c r="P240" s="25" t="n"/>
      <c r="Q240">
        <f>IF($F240="","",F240+ROW()/1000000)</f>
        <v/>
      </c>
    </row>
    <row r="241">
      <c r="A241" s="24" t="n"/>
      <c r="B241" s="25" t="n"/>
      <c r="C241" s="25" t="n"/>
      <c r="D241" s="25" t="n"/>
      <c r="E241" s="25" t="n"/>
      <c r="F241" s="26" t="n"/>
      <c r="G241" s="26" t="n"/>
      <c r="H241" s="26" t="n"/>
      <c r="I241" s="26" t="n"/>
      <c r="J241" s="26" t="n"/>
      <c r="K241" s="27" t="n"/>
      <c r="L241" s="24" t="n"/>
      <c r="M241" s="19">
        <f>IF($F241="","",SUM(G241:J241))</f>
        <v/>
      </c>
      <c r="N241" s="20">
        <f>IF(OR($F241="",$F241=0),"",M241/F241)</f>
        <v/>
      </c>
      <c r="O241" s="21">
        <f>IF(OR($F241="",$F241=0,$K241=""),"",K241/F241*1000)</f>
        <v/>
      </c>
      <c r="P241" s="25" t="n"/>
      <c r="Q241">
        <f>IF($F241="","",F241+ROW()/1000000)</f>
        <v/>
      </c>
    </row>
    <row r="242">
      <c r="A242" s="24" t="n"/>
      <c r="B242" s="25" t="n"/>
      <c r="C242" s="25" t="n"/>
      <c r="D242" s="25" t="n"/>
      <c r="E242" s="25" t="n"/>
      <c r="F242" s="26" t="n"/>
      <c r="G242" s="26" t="n"/>
      <c r="H242" s="26" t="n"/>
      <c r="I242" s="26" t="n"/>
      <c r="J242" s="26" t="n"/>
      <c r="K242" s="27" t="n"/>
      <c r="L242" s="24" t="n"/>
      <c r="M242" s="19">
        <f>IF($F242="","",SUM(G242:J242))</f>
        <v/>
      </c>
      <c r="N242" s="20">
        <f>IF(OR($F242="",$F242=0),"",M242/F242)</f>
        <v/>
      </c>
      <c r="O242" s="21">
        <f>IF(OR($F242="",$F242=0,$K242=""),"",K242/F242*1000)</f>
        <v/>
      </c>
      <c r="P242" s="25" t="n"/>
      <c r="Q242">
        <f>IF($F242="","",F242+ROW()/1000000)</f>
        <v/>
      </c>
    </row>
    <row r="243">
      <c r="A243" s="24" t="n"/>
      <c r="B243" s="25" t="n"/>
      <c r="C243" s="25" t="n"/>
      <c r="D243" s="25" t="n"/>
      <c r="E243" s="25" t="n"/>
      <c r="F243" s="26" t="n"/>
      <c r="G243" s="26" t="n"/>
      <c r="H243" s="26" t="n"/>
      <c r="I243" s="26" t="n"/>
      <c r="J243" s="26" t="n"/>
      <c r="K243" s="27" t="n"/>
      <c r="L243" s="24" t="n"/>
      <c r="M243" s="19">
        <f>IF($F243="","",SUM(G243:J243))</f>
        <v/>
      </c>
      <c r="N243" s="20">
        <f>IF(OR($F243="",$F243=0),"",M243/F243)</f>
        <v/>
      </c>
      <c r="O243" s="21">
        <f>IF(OR($F243="",$F243=0,$K243=""),"",K243/F243*1000)</f>
        <v/>
      </c>
      <c r="P243" s="25" t="n"/>
      <c r="Q243">
        <f>IF($F243="","",F243+ROW()/1000000)</f>
        <v/>
      </c>
    </row>
    <row r="244">
      <c r="A244" s="24" t="n"/>
      <c r="B244" s="25" t="n"/>
      <c r="C244" s="25" t="n"/>
      <c r="D244" s="25" t="n"/>
      <c r="E244" s="25" t="n"/>
      <c r="F244" s="26" t="n"/>
      <c r="G244" s="26" t="n"/>
      <c r="H244" s="26" t="n"/>
      <c r="I244" s="26" t="n"/>
      <c r="J244" s="26" t="n"/>
      <c r="K244" s="27" t="n"/>
      <c r="L244" s="24" t="n"/>
      <c r="M244" s="19">
        <f>IF($F244="","",SUM(G244:J244))</f>
        <v/>
      </c>
      <c r="N244" s="20">
        <f>IF(OR($F244="",$F244=0),"",M244/F244)</f>
        <v/>
      </c>
      <c r="O244" s="21">
        <f>IF(OR($F244="",$F244=0,$K244=""),"",K244/F244*1000)</f>
        <v/>
      </c>
      <c r="P244" s="25" t="n"/>
      <c r="Q244">
        <f>IF($F244="","",F244+ROW()/1000000)</f>
        <v/>
      </c>
    </row>
    <row r="245">
      <c r="A245" s="24" t="n"/>
      <c r="B245" s="25" t="n"/>
      <c r="C245" s="25" t="n"/>
      <c r="D245" s="25" t="n"/>
      <c r="E245" s="25" t="n"/>
      <c r="F245" s="26" t="n"/>
      <c r="G245" s="26" t="n"/>
      <c r="H245" s="26" t="n"/>
      <c r="I245" s="26" t="n"/>
      <c r="J245" s="26" t="n"/>
      <c r="K245" s="27" t="n"/>
      <c r="L245" s="24" t="n"/>
      <c r="M245" s="19">
        <f>IF($F245="","",SUM(G245:J245))</f>
        <v/>
      </c>
      <c r="N245" s="20">
        <f>IF(OR($F245="",$F245=0),"",M245/F245)</f>
        <v/>
      </c>
      <c r="O245" s="21">
        <f>IF(OR($F245="",$F245=0,$K245=""),"",K245/F245*1000)</f>
        <v/>
      </c>
      <c r="P245" s="25" t="n"/>
      <c r="Q245">
        <f>IF($F245="","",F245+ROW()/1000000)</f>
        <v/>
      </c>
    </row>
    <row r="246">
      <c r="A246" s="24" t="n"/>
      <c r="B246" s="25" t="n"/>
      <c r="C246" s="25" t="n"/>
      <c r="D246" s="25" t="n"/>
      <c r="E246" s="25" t="n"/>
      <c r="F246" s="26" t="n"/>
      <c r="G246" s="26" t="n"/>
      <c r="H246" s="26" t="n"/>
      <c r="I246" s="26" t="n"/>
      <c r="J246" s="26" t="n"/>
      <c r="K246" s="27" t="n"/>
      <c r="L246" s="24" t="n"/>
      <c r="M246" s="19">
        <f>IF($F246="","",SUM(G246:J246))</f>
        <v/>
      </c>
      <c r="N246" s="20">
        <f>IF(OR($F246="",$F246=0),"",M246/F246)</f>
        <v/>
      </c>
      <c r="O246" s="21">
        <f>IF(OR($F246="",$F246=0,$K246=""),"",K246/F246*1000)</f>
        <v/>
      </c>
      <c r="P246" s="25" t="n"/>
      <c r="Q246">
        <f>IF($F246="","",F246+ROW()/1000000)</f>
        <v/>
      </c>
    </row>
    <row r="247">
      <c r="A247" s="24" t="n"/>
      <c r="B247" s="25" t="n"/>
      <c r="C247" s="25" t="n"/>
      <c r="D247" s="25" t="n"/>
      <c r="E247" s="25" t="n"/>
      <c r="F247" s="26" t="n"/>
      <c r="G247" s="26" t="n"/>
      <c r="H247" s="26" t="n"/>
      <c r="I247" s="26" t="n"/>
      <c r="J247" s="26" t="n"/>
      <c r="K247" s="27" t="n"/>
      <c r="L247" s="24" t="n"/>
      <c r="M247" s="19">
        <f>IF($F247="","",SUM(G247:J247))</f>
        <v/>
      </c>
      <c r="N247" s="20">
        <f>IF(OR($F247="",$F247=0),"",M247/F247)</f>
        <v/>
      </c>
      <c r="O247" s="21">
        <f>IF(OR($F247="",$F247=0,$K247=""),"",K247/F247*1000)</f>
        <v/>
      </c>
      <c r="P247" s="25" t="n"/>
      <c r="Q247">
        <f>IF($F247="","",F247+ROW()/1000000)</f>
        <v/>
      </c>
    </row>
    <row r="248">
      <c r="A248" s="24" t="n"/>
      <c r="B248" s="25" t="n"/>
      <c r="C248" s="25" t="n"/>
      <c r="D248" s="25" t="n"/>
      <c r="E248" s="25" t="n"/>
      <c r="F248" s="26" t="n"/>
      <c r="G248" s="26" t="n"/>
      <c r="H248" s="26" t="n"/>
      <c r="I248" s="26" t="n"/>
      <c r="J248" s="26" t="n"/>
      <c r="K248" s="27" t="n"/>
      <c r="L248" s="24" t="n"/>
      <c r="M248" s="19">
        <f>IF($F248="","",SUM(G248:J248))</f>
        <v/>
      </c>
      <c r="N248" s="20">
        <f>IF(OR($F248="",$F248=0),"",M248/F248)</f>
        <v/>
      </c>
      <c r="O248" s="21">
        <f>IF(OR($F248="",$F248=0,$K248=""),"",K248/F248*1000)</f>
        <v/>
      </c>
      <c r="P248" s="25" t="n"/>
      <c r="Q248">
        <f>IF($F248="","",F248+ROW()/1000000)</f>
        <v/>
      </c>
    </row>
    <row r="249">
      <c r="A249" s="24" t="n"/>
      <c r="B249" s="25" t="n"/>
      <c r="C249" s="25" t="n"/>
      <c r="D249" s="25" t="n"/>
      <c r="E249" s="25" t="n"/>
      <c r="F249" s="26" t="n"/>
      <c r="G249" s="26" t="n"/>
      <c r="H249" s="26" t="n"/>
      <c r="I249" s="26" t="n"/>
      <c r="J249" s="26" t="n"/>
      <c r="K249" s="27" t="n"/>
      <c r="L249" s="24" t="n"/>
      <c r="M249" s="19">
        <f>IF($F249="","",SUM(G249:J249))</f>
        <v/>
      </c>
      <c r="N249" s="20">
        <f>IF(OR($F249="",$F249=0),"",M249/F249)</f>
        <v/>
      </c>
      <c r="O249" s="21">
        <f>IF(OR($F249="",$F249=0,$K249=""),"",K249/F249*1000)</f>
        <v/>
      </c>
      <c r="P249" s="25" t="n"/>
      <c r="Q249">
        <f>IF($F249="","",F249+ROW()/1000000)</f>
        <v/>
      </c>
    </row>
    <row r="250">
      <c r="A250" s="24" t="n"/>
      <c r="B250" s="25" t="n"/>
      <c r="C250" s="25" t="n"/>
      <c r="D250" s="25" t="n"/>
      <c r="E250" s="25" t="n"/>
      <c r="F250" s="26" t="n"/>
      <c r="G250" s="26" t="n"/>
      <c r="H250" s="26" t="n"/>
      <c r="I250" s="26" t="n"/>
      <c r="J250" s="26" t="n"/>
      <c r="K250" s="27" t="n"/>
      <c r="L250" s="24" t="n"/>
      <c r="M250" s="19">
        <f>IF($F250="","",SUM(G250:J250))</f>
        <v/>
      </c>
      <c r="N250" s="20">
        <f>IF(OR($F250="",$F250=0),"",M250/F250)</f>
        <v/>
      </c>
      <c r="O250" s="21">
        <f>IF(OR($F250="",$F250=0,$K250=""),"",K250/F250*1000)</f>
        <v/>
      </c>
      <c r="P250" s="25" t="n"/>
      <c r="Q250">
        <f>IF($F250="","",F250+ROW()/1000000)</f>
        <v/>
      </c>
    </row>
    <row r="251">
      <c r="A251" s="24" t="n"/>
      <c r="B251" s="25" t="n"/>
      <c r="C251" s="25" t="n"/>
      <c r="D251" s="25" t="n"/>
      <c r="E251" s="25" t="n"/>
      <c r="F251" s="26" t="n"/>
      <c r="G251" s="26" t="n"/>
      <c r="H251" s="26" t="n"/>
      <c r="I251" s="26" t="n"/>
      <c r="J251" s="26" t="n"/>
      <c r="K251" s="27" t="n"/>
      <c r="L251" s="24" t="n"/>
      <c r="M251" s="19">
        <f>IF($F251="","",SUM(G251:J251))</f>
        <v/>
      </c>
      <c r="N251" s="20">
        <f>IF(OR($F251="",$F251=0),"",M251/F251)</f>
        <v/>
      </c>
      <c r="O251" s="21">
        <f>IF(OR($F251="",$F251=0,$K251=""),"",K251/F251*1000)</f>
        <v/>
      </c>
      <c r="P251" s="25" t="n"/>
      <c r="Q251">
        <f>IF($F251="","",F251+ROW()/1000000)</f>
        <v/>
      </c>
    </row>
    <row r="252">
      <c r="A252" s="24" t="n"/>
      <c r="B252" s="25" t="n"/>
      <c r="C252" s="25" t="n"/>
      <c r="D252" s="25" t="n"/>
      <c r="E252" s="25" t="n"/>
      <c r="F252" s="26" t="n"/>
      <c r="G252" s="26" t="n"/>
      <c r="H252" s="26" t="n"/>
      <c r="I252" s="26" t="n"/>
      <c r="J252" s="26" t="n"/>
      <c r="K252" s="27" t="n"/>
      <c r="L252" s="24" t="n"/>
      <c r="M252" s="19">
        <f>IF($F252="","",SUM(G252:J252))</f>
        <v/>
      </c>
      <c r="N252" s="20">
        <f>IF(OR($F252="",$F252=0),"",M252/F252)</f>
        <v/>
      </c>
      <c r="O252" s="21">
        <f>IF(OR($F252="",$F252=0,$K252=""),"",K252/F252*1000)</f>
        <v/>
      </c>
      <c r="P252" s="25" t="n"/>
      <c r="Q252">
        <f>IF($F252="","",F252+ROW()/1000000)</f>
        <v/>
      </c>
    </row>
    <row r="253">
      <c r="A253" s="24" t="n"/>
      <c r="B253" s="25" t="n"/>
      <c r="C253" s="25" t="n"/>
      <c r="D253" s="25" t="n"/>
      <c r="E253" s="25" t="n"/>
      <c r="F253" s="26" t="n"/>
      <c r="G253" s="26" t="n"/>
      <c r="H253" s="26" t="n"/>
      <c r="I253" s="26" t="n"/>
      <c r="J253" s="26" t="n"/>
      <c r="K253" s="27" t="n"/>
      <c r="L253" s="24" t="n"/>
      <c r="M253" s="19">
        <f>IF($F253="","",SUM(G253:J253))</f>
        <v/>
      </c>
      <c r="N253" s="20">
        <f>IF(OR($F253="",$F253=0),"",M253/F253)</f>
        <v/>
      </c>
      <c r="O253" s="21">
        <f>IF(OR($F253="",$F253=0,$K253=""),"",K253/F253*1000)</f>
        <v/>
      </c>
      <c r="P253" s="25" t="n"/>
      <c r="Q253">
        <f>IF($F253="","",F253+ROW()/1000000)</f>
        <v/>
      </c>
    </row>
    <row r="254">
      <c r="A254" s="24" t="n"/>
      <c r="B254" s="25" t="n"/>
      <c r="C254" s="25" t="n"/>
      <c r="D254" s="25" t="n"/>
      <c r="E254" s="25" t="n"/>
      <c r="F254" s="26" t="n"/>
      <c r="G254" s="26" t="n"/>
      <c r="H254" s="26" t="n"/>
      <c r="I254" s="26" t="n"/>
      <c r="J254" s="26" t="n"/>
      <c r="K254" s="27" t="n"/>
      <c r="L254" s="24" t="n"/>
      <c r="M254" s="19">
        <f>IF($F254="","",SUM(G254:J254))</f>
        <v/>
      </c>
      <c r="N254" s="20">
        <f>IF(OR($F254="",$F254=0),"",M254/F254)</f>
        <v/>
      </c>
      <c r="O254" s="21">
        <f>IF(OR($F254="",$F254=0,$K254=""),"",K254/F254*1000)</f>
        <v/>
      </c>
      <c r="P254" s="25" t="n"/>
      <c r="Q254">
        <f>IF($F254="","",F254+ROW()/1000000)</f>
        <v/>
      </c>
    </row>
    <row r="255">
      <c r="A255" s="24" t="n"/>
      <c r="B255" s="25" t="n"/>
      <c r="C255" s="25" t="n"/>
      <c r="D255" s="25" t="n"/>
      <c r="E255" s="25" t="n"/>
      <c r="F255" s="26" t="n"/>
      <c r="G255" s="26" t="n"/>
      <c r="H255" s="26" t="n"/>
      <c r="I255" s="26" t="n"/>
      <c r="J255" s="26" t="n"/>
      <c r="K255" s="27" t="n"/>
      <c r="L255" s="24" t="n"/>
      <c r="M255" s="19">
        <f>IF($F255="","",SUM(G255:J255))</f>
        <v/>
      </c>
      <c r="N255" s="20">
        <f>IF(OR($F255="",$F255=0),"",M255/F255)</f>
        <v/>
      </c>
      <c r="O255" s="21">
        <f>IF(OR($F255="",$F255=0,$K255=""),"",K255/F255*1000)</f>
        <v/>
      </c>
      <c r="P255" s="25" t="n"/>
      <c r="Q255">
        <f>IF($F255="","",F255+ROW()/1000000)</f>
        <v/>
      </c>
    </row>
    <row r="256">
      <c r="A256" s="24" t="n"/>
      <c r="B256" s="25" t="n"/>
      <c r="C256" s="25" t="n"/>
      <c r="D256" s="25" t="n"/>
      <c r="E256" s="25" t="n"/>
      <c r="F256" s="26" t="n"/>
      <c r="G256" s="26" t="n"/>
      <c r="H256" s="26" t="n"/>
      <c r="I256" s="26" t="n"/>
      <c r="J256" s="26" t="n"/>
      <c r="K256" s="27" t="n"/>
      <c r="L256" s="24" t="n"/>
      <c r="M256" s="19">
        <f>IF($F256="","",SUM(G256:J256))</f>
        <v/>
      </c>
      <c r="N256" s="20">
        <f>IF(OR($F256="",$F256=0),"",M256/F256)</f>
        <v/>
      </c>
      <c r="O256" s="21">
        <f>IF(OR($F256="",$F256=0,$K256=""),"",K256/F256*1000)</f>
        <v/>
      </c>
      <c r="P256" s="25" t="n"/>
      <c r="Q256">
        <f>IF($F256="","",F256+ROW()/1000000)</f>
        <v/>
      </c>
    </row>
    <row r="257">
      <c r="A257" s="24" t="n"/>
      <c r="B257" s="25" t="n"/>
      <c r="C257" s="25" t="n"/>
      <c r="D257" s="25" t="n"/>
      <c r="E257" s="25" t="n"/>
      <c r="F257" s="26" t="n"/>
      <c r="G257" s="26" t="n"/>
      <c r="H257" s="26" t="n"/>
      <c r="I257" s="26" t="n"/>
      <c r="J257" s="26" t="n"/>
      <c r="K257" s="27" t="n"/>
      <c r="L257" s="24" t="n"/>
      <c r="M257" s="19">
        <f>IF($F257="","",SUM(G257:J257))</f>
        <v/>
      </c>
      <c r="N257" s="20">
        <f>IF(OR($F257="",$F257=0),"",M257/F257)</f>
        <v/>
      </c>
      <c r="O257" s="21">
        <f>IF(OR($F257="",$F257=0,$K257=""),"",K257/F257*1000)</f>
        <v/>
      </c>
      <c r="P257" s="25" t="n"/>
      <c r="Q257">
        <f>IF($F257="","",F257+ROW()/1000000)</f>
        <v/>
      </c>
    </row>
    <row r="258">
      <c r="A258" s="24" t="n"/>
      <c r="B258" s="25" t="n"/>
      <c r="C258" s="25" t="n"/>
      <c r="D258" s="25" t="n"/>
      <c r="E258" s="25" t="n"/>
      <c r="F258" s="26" t="n"/>
      <c r="G258" s="26" t="n"/>
      <c r="H258" s="26" t="n"/>
      <c r="I258" s="26" t="n"/>
      <c r="J258" s="26" t="n"/>
      <c r="K258" s="27" t="n"/>
      <c r="L258" s="24" t="n"/>
      <c r="M258" s="19">
        <f>IF($F258="","",SUM(G258:J258))</f>
        <v/>
      </c>
      <c r="N258" s="20">
        <f>IF(OR($F258="",$F258=0),"",M258/F258)</f>
        <v/>
      </c>
      <c r="O258" s="21">
        <f>IF(OR($F258="",$F258=0,$K258=""),"",K258/F258*1000)</f>
        <v/>
      </c>
      <c r="P258" s="25" t="n"/>
      <c r="Q258">
        <f>IF($F258="","",F258+ROW()/1000000)</f>
        <v/>
      </c>
    </row>
    <row r="259">
      <c r="A259" s="24" t="n"/>
      <c r="B259" s="25" t="n"/>
      <c r="C259" s="25" t="n"/>
      <c r="D259" s="25" t="n"/>
      <c r="E259" s="25" t="n"/>
      <c r="F259" s="26" t="n"/>
      <c r="G259" s="26" t="n"/>
      <c r="H259" s="26" t="n"/>
      <c r="I259" s="26" t="n"/>
      <c r="J259" s="26" t="n"/>
      <c r="K259" s="27" t="n"/>
      <c r="L259" s="24" t="n"/>
      <c r="M259" s="19">
        <f>IF($F259="","",SUM(G259:J259))</f>
        <v/>
      </c>
      <c r="N259" s="20">
        <f>IF(OR($F259="",$F259=0),"",M259/F259)</f>
        <v/>
      </c>
      <c r="O259" s="21">
        <f>IF(OR($F259="",$F259=0,$K259=""),"",K259/F259*1000)</f>
        <v/>
      </c>
      <c r="P259" s="25" t="n"/>
      <c r="Q259">
        <f>IF($F259="","",F259+ROW()/1000000)</f>
        <v/>
      </c>
    </row>
    <row r="260">
      <c r="A260" s="24" t="n"/>
      <c r="B260" s="25" t="n"/>
      <c r="C260" s="25" t="n"/>
      <c r="D260" s="25" t="n"/>
      <c r="E260" s="25" t="n"/>
      <c r="F260" s="26" t="n"/>
      <c r="G260" s="26" t="n"/>
      <c r="H260" s="26" t="n"/>
      <c r="I260" s="26" t="n"/>
      <c r="J260" s="26" t="n"/>
      <c r="K260" s="27" t="n"/>
      <c r="L260" s="24" t="n"/>
      <c r="M260" s="19">
        <f>IF($F260="","",SUM(G260:J260))</f>
        <v/>
      </c>
      <c r="N260" s="20">
        <f>IF(OR($F260="",$F260=0),"",M260/F260)</f>
        <v/>
      </c>
      <c r="O260" s="21">
        <f>IF(OR($F260="",$F260=0,$K260=""),"",K260/F260*1000)</f>
        <v/>
      </c>
      <c r="P260" s="25" t="n"/>
      <c r="Q260">
        <f>IF($F260="","",F260+ROW()/1000000)</f>
        <v/>
      </c>
    </row>
    <row r="261">
      <c r="A261" s="24" t="n"/>
      <c r="B261" s="25" t="n"/>
      <c r="C261" s="25" t="n"/>
      <c r="D261" s="25" t="n"/>
      <c r="E261" s="25" t="n"/>
      <c r="F261" s="26" t="n"/>
      <c r="G261" s="26" t="n"/>
      <c r="H261" s="26" t="n"/>
      <c r="I261" s="26" t="n"/>
      <c r="J261" s="26" t="n"/>
      <c r="K261" s="27" t="n"/>
      <c r="L261" s="24" t="n"/>
      <c r="M261" s="19">
        <f>IF($F261="","",SUM(G261:J261))</f>
        <v/>
      </c>
      <c r="N261" s="20">
        <f>IF(OR($F261="",$F261=0),"",M261/F261)</f>
        <v/>
      </c>
      <c r="O261" s="21">
        <f>IF(OR($F261="",$F261=0,$K261=""),"",K261/F261*1000)</f>
        <v/>
      </c>
      <c r="P261" s="25" t="n"/>
      <c r="Q261">
        <f>IF($F261="","",F261+ROW()/1000000)</f>
        <v/>
      </c>
    </row>
    <row r="262">
      <c r="A262" s="24" t="n"/>
      <c r="B262" s="25" t="n"/>
      <c r="C262" s="25" t="n"/>
      <c r="D262" s="25" t="n"/>
      <c r="E262" s="25" t="n"/>
      <c r="F262" s="26" t="n"/>
      <c r="G262" s="26" t="n"/>
      <c r="H262" s="26" t="n"/>
      <c r="I262" s="26" t="n"/>
      <c r="J262" s="26" t="n"/>
      <c r="K262" s="27" t="n"/>
      <c r="L262" s="24" t="n"/>
      <c r="M262" s="19">
        <f>IF($F262="","",SUM(G262:J262))</f>
        <v/>
      </c>
      <c r="N262" s="20">
        <f>IF(OR($F262="",$F262=0),"",M262/F262)</f>
        <v/>
      </c>
      <c r="O262" s="21">
        <f>IF(OR($F262="",$F262=0,$K262=""),"",K262/F262*1000)</f>
        <v/>
      </c>
      <c r="P262" s="25" t="n"/>
      <c r="Q262">
        <f>IF($F262="","",F262+ROW()/1000000)</f>
        <v/>
      </c>
    </row>
    <row r="263">
      <c r="A263" s="24" t="n"/>
      <c r="B263" s="25" t="n"/>
      <c r="C263" s="25" t="n"/>
      <c r="D263" s="25" t="n"/>
      <c r="E263" s="25" t="n"/>
      <c r="F263" s="26" t="n"/>
      <c r="G263" s="26" t="n"/>
      <c r="H263" s="26" t="n"/>
      <c r="I263" s="26" t="n"/>
      <c r="J263" s="26" t="n"/>
      <c r="K263" s="27" t="n"/>
      <c r="L263" s="24" t="n"/>
      <c r="M263" s="19">
        <f>IF($F263="","",SUM(G263:J263))</f>
        <v/>
      </c>
      <c r="N263" s="20">
        <f>IF(OR($F263="",$F263=0),"",M263/F263)</f>
        <v/>
      </c>
      <c r="O263" s="21">
        <f>IF(OR($F263="",$F263=0,$K263=""),"",K263/F263*1000)</f>
        <v/>
      </c>
      <c r="P263" s="25" t="n"/>
      <c r="Q263">
        <f>IF($F263="","",F263+ROW()/1000000)</f>
        <v/>
      </c>
    </row>
    <row r="264">
      <c r="A264" s="24" t="n"/>
      <c r="B264" s="25" t="n"/>
      <c r="C264" s="25" t="n"/>
      <c r="D264" s="25" t="n"/>
      <c r="E264" s="25" t="n"/>
      <c r="F264" s="26" t="n"/>
      <c r="G264" s="26" t="n"/>
      <c r="H264" s="26" t="n"/>
      <c r="I264" s="26" t="n"/>
      <c r="J264" s="26" t="n"/>
      <c r="K264" s="27" t="n"/>
      <c r="L264" s="24" t="n"/>
      <c r="M264" s="19">
        <f>IF($F264="","",SUM(G264:J264))</f>
        <v/>
      </c>
      <c r="N264" s="20">
        <f>IF(OR($F264="",$F264=0),"",M264/F264)</f>
        <v/>
      </c>
      <c r="O264" s="21">
        <f>IF(OR($F264="",$F264=0,$K264=""),"",K264/F264*1000)</f>
        <v/>
      </c>
      <c r="P264" s="25" t="n"/>
      <c r="Q264">
        <f>IF($F264="","",F264+ROW()/1000000)</f>
        <v/>
      </c>
    </row>
    <row r="265">
      <c r="A265" s="24" t="n"/>
      <c r="B265" s="25" t="n"/>
      <c r="C265" s="25" t="n"/>
      <c r="D265" s="25" t="n"/>
      <c r="E265" s="25" t="n"/>
      <c r="F265" s="26" t="n"/>
      <c r="G265" s="26" t="n"/>
      <c r="H265" s="26" t="n"/>
      <c r="I265" s="26" t="n"/>
      <c r="J265" s="26" t="n"/>
      <c r="K265" s="27" t="n"/>
      <c r="L265" s="24" t="n"/>
      <c r="M265" s="19">
        <f>IF($F265="","",SUM(G265:J265))</f>
        <v/>
      </c>
      <c r="N265" s="20">
        <f>IF(OR($F265="",$F265=0),"",M265/F265)</f>
        <v/>
      </c>
      <c r="O265" s="21">
        <f>IF(OR($F265="",$F265=0,$K265=""),"",K265/F265*1000)</f>
        <v/>
      </c>
      <c r="P265" s="25" t="n"/>
      <c r="Q265">
        <f>IF($F265="","",F265+ROW()/1000000)</f>
        <v/>
      </c>
    </row>
    <row r="266">
      <c r="A266" s="24" t="n"/>
      <c r="B266" s="25" t="n"/>
      <c r="C266" s="25" t="n"/>
      <c r="D266" s="25" t="n"/>
      <c r="E266" s="25" t="n"/>
      <c r="F266" s="26" t="n"/>
      <c r="G266" s="26" t="n"/>
      <c r="H266" s="26" t="n"/>
      <c r="I266" s="26" t="n"/>
      <c r="J266" s="26" t="n"/>
      <c r="K266" s="27" t="n"/>
      <c r="L266" s="24" t="n"/>
      <c r="M266" s="19">
        <f>IF($F266="","",SUM(G266:J266))</f>
        <v/>
      </c>
      <c r="N266" s="20">
        <f>IF(OR($F266="",$F266=0),"",M266/F266)</f>
        <v/>
      </c>
      <c r="O266" s="21">
        <f>IF(OR($F266="",$F266=0,$K266=""),"",K266/F266*1000)</f>
        <v/>
      </c>
      <c r="P266" s="25" t="n"/>
      <c r="Q266">
        <f>IF($F266="","",F266+ROW()/1000000)</f>
        <v/>
      </c>
    </row>
    <row r="267">
      <c r="A267" s="24" t="n"/>
      <c r="B267" s="25" t="n"/>
      <c r="C267" s="25" t="n"/>
      <c r="D267" s="25" t="n"/>
      <c r="E267" s="25" t="n"/>
      <c r="F267" s="26" t="n"/>
      <c r="G267" s="26" t="n"/>
      <c r="H267" s="26" t="n"/>
      <c r="I267" s="26" t="n"/>
      <c r="J267" s="26" t="n"/>
      <c r="K267" s="27" t="n"/>
      <c r="L267" s="24" t="n"/>
      <c r="M267" s="19">
        <f>IF($F267="","",SUM(G267:J267))</f>
        <v/>
      </c>
      <c r="N267" s="20">
        <f>IF(OR($F267="",$F267=0),"",M267/F267)</f>
        <v/>
      </c>
      <c r="O267" s="21">
        <f>IF(OR($F267="",$F267=0,$K267=""),"",K267/F267*1000)</f>
        <v/>
      </c>
      <c r="P267" s="25" t="n"/>
      <c r="Q267">
        <f>IF($F267="","",F267+ROW()/1000000)</f>
        <v/>
      </c>
    </row>
    <row r="268">
      <c r="A268" s="24" t="n"/>
      <c r="B268" s="25" t="n"/>
      <c r="C268" s="25" t="n"/>
      <c r="D268" s="25" t="n"/>
      <c r="E268" s="25" t="n"/>
      <c r="F268" s="26" t="n"/>
      <c r="G268" s="26" t="n"/>
      <c r="H268" s="26" t="n"/>
      <c r="I268" s="26" t="n"/>
      <c r="J268" s="26" t="n"/>
      <c r="K268" s="27" t="n"/>
      <c r="L268" s="24" t="n"/>
      <c r="M268" s="19">
        <f>IF($F268="","",SUM(G268:J268))</f>
        <v/>
      </c>
      <c r="N268" s="20">
        <f>IF(OR($F268="",$F268=0),"",M268/F268)</f>
        <v/>
      </c>
      <c r="O268" s="21">
        <f>IF(OR($F268="",$F268=0,$K268=""),"",K268/F268*1000)</f>
        <v/>
      </c>
      <c r="P268" s="25" t="n"/>
      <c r="Q268">
        <f>IF($F268="","",F268+ROW()/1000000)</f>
        <v/>
      </c>
    </row>
    <row r="269">
      <c r="A269" s="24" t="n"/>
      <c r="B269" s="25" t="n"/>
      <c r="C269" s="25" t="n"/>
      <c r="D269" s="25" t="n"/>
      <c r="E269" s="25" t="n"/>
      <c r="F269" s="26" t="n"/>
      <c r="G269" s="26" t="n"/>
      <c r="H269" s="26" t="n"/>
      <c r="I269" s="26" t="n"/>
      <c r="J269" s="26" t="n"/>
      <c r="K269" s="27" t="n"/>
      <c r="L269" s="24" t="n"/>
      <c r="M269" s="19">
        <f>IF($F269="","",SUM(G269:J269))</f>
        <v/>
      </c>
      <c r="N269" s="20">
        <f>IF(OR($F269="",$F269=0),"",M269/F269)</f>
        <v/>
      </c>
      <c r="O269" s="21">
        <f>IF(OR($F269="",$F269=0,$K269=""),"",K269/F269*1000)</f>
        <v/>
      </c>
      <c r="P269" s="25" t="n"/>
      <c r="Q269">
        <f>IF($F269="","",F269+ROW()/1000000)</f>
        <v/>
      </c>
    </row>
    <row r="270">
      <c r="A270" s="24" t="n"/>
      <c r="B270" s="25" t="n"/>
      <c r="C270" s="25" t="n"/>
      <c r="D270" s="25" t="n"/>
      <c r="E270" s="25" t="n"/>
      <c r="F270" s="26" t="n"/>
      <c r="G270" s="26" t="n"/>
      <c r="H270" s="26" t="n"/>
      <c r="I270" s="26" t="n"/>
      <c r="J270" s="26" t="n"/>
      <c r="K270" s="27" t="n"/>
      <c r="L270" s="24" t="n"/>
      <c r="M270" s="19">
        <f>IF($F270="","",SUM(G270:J270))</f>
        <v/>
      </c>
      <c r="N270" s="20">
        <f>IF(OR($F270="",$F270=0),"",M270/F270)</f>
        <v/>
      </c>
      <c r="O270" s="21">
        <f>IF(OR($F270="",$F270=0,$K270=""),"",K270/F270*1000)</f>
        <v/>
      </c>
      <c r="P270" s="25" t="n"/>
      <c r="Q270">
        <f>IF($F270="","",F270+ROW()/1000000)</f>
        <v/>
      </c>
    </row>
    <row r="271">
      <c r="A271" s="24" t="n"/>
      <c r="B271" s="25" t="n"/>
      <c r="C271" s="25" t="n"/>
      <c r="D271" s="25" t="n"/>
      <c r="E271" s="25" t="n"/>
      <c r="F271" s="26" t="n"/>
      <c r="G271" s="26" t="n"/>
      <c r="H271" s="26" t="n"/>
      <c r="I271" s="26" t="n"/>
      <c r="J271" s="26" t="n"/>
      <c r="K271" s="27" t="n"/>
      <c r="L271" s="24" t="n"/>
      <c r="M271" s="19">
        <f>IF($F271="","",SUM(G271:J271))</f>
        <v/>
      </c>
      <c r="N271" s="20">
        <f>IF(OR($F271="",$F271=0),"",M271/F271)</f>
        <v/>
      </c>
      <c r="O271" s="21">
        <f>IF(OR($F271="",$F271=0,$K271=""),"",K271/F271*1000)</f>
        <v/>
      </c>
      <c r="P271" s="25" t="n"/>
      <c r="Q271">
        <f>IF($F271="","",F271+ROW()/1000000)</f>
        <v/>
      </c>
    </row>
    <row r="272">
      <c r="A272" s="24" t="n"/>
      <c r="B272" s="25" t="n"/>
      <c r="C272" s="25" t="n"/>
      <c r="D272" s="25" t="n"/>
      <c r="E272" s="25" t="n"/>
      <c r="F272" s="26" t="n"/>
      <c r="G272" s="26" t="n"/>
      <c r="H272" s="26" t="n"/>
      <c r="I272" s="26" t="n"/>
      <c r="J272" s="26" t="n"/>
      <c r="K272" s="27" t="n"/>
      <c r="L272" s="24" t="n"/>
      <c r="M272" s="19">
        <f>IF($F272="","",SUM(G272:J272))</f>
        <v/>
      </c>
      <c r="N272" s="20">
        <f>IF(OR($F272="",$F272=0),"",M272/F272)</f>
        <v/>
      </c>
      <c r="O272" s="21">
        <f>IF(OR($F272="",$F272=0,$K272=""),"",K272/F272*1000)</f>
        <v/>
      </c>
      <c r="P272" s="25" t="n"/>
      <c r="Q272">
        <f>IF($F272="","",F272+ROW()/1000000)</f>
        <v/>
      </c>
    </row>
    <row r="273">
      <c r="A273" s="24" t="n"/>
      <c r="B273" s="25" t="n"/>
      <c r="C273" s="25" t="n"/>
      <c r="D273" s="25" t="n"/>
      <c r="E273" s="25" t="n"/>
      <c r="F273" s="26" t="n"/>
      <c r="G273" s="26" t="n"/>
      <c r="H273" s="26" t="n"/>
      <c r="I273" s="26" t="n"/>
      <c r="J273" s="26" t="n"/>
      <c r="K273" s="27" t="n"/>
      <c r="L273" s="24" t="n"/>
      <c r="M273" s="19">
        <f>IF($F273="","",SUM(G273:J273))</f>
        <v/>
      </c>
      <c r="N273" s="20">
        <f>IF(OR($F273="",$F273=0),"",M273/F273)</f>
        <v/>
      </c>
      <c r="O273" s="21">
        <f>IF(OR($F273="",$F273=0,$K273=""),"",K273/F273*1000)</f>
        <v/>
      </c>
      <c r="P273" s="25" t="n"/>
      <c r="Q273">
        <f>IF($F273="","",F273+ROW()/1000000)</f>
        <v/>
      </c>
    </row>
    <row r="274">
      <c r="A274" s="24" t="n"/>
      <c r="B274" s="25" t="n"/>
      <c r="C274" s="25" t="n"/>
      <c r="D274" s="25" t="n"/>
      <c r="E274" s="25" t="n"/>
      <c r="F274" s="26" t="n"/>
      <c r="G274" s="26" t="n"/>
      <c r="H274" s="26" t="n"/>
      <c r="I274" s="26" t="n"/>
      <c r="J274" s="26" t="n"/>
      <c r="K274" s="27" t="n"/>
      <c r="L274" s="24" t="n"/>
      <c r="M274" s="19">
        <f>IF($F274="","",SUM(G274:J274))</f>
        <v/>
      </c>
      <c r="N274" s="20">
        <f>IF(OR($F274="",$F274=0),"",M274/F274)</f>
        <v/>
      </c>
      <c r="O274" s="21">
        <f>IF(OR($F274="",$F274=0,$K274=""),"",K274/F274*1000)</f>
        <v/>
      </c>
      <c r="P274" s="25" t="n"/>
      <c r="Q274">
        <f>IF($F274="","",F274+ROW()/1000000)</f>
        <v/>
      </c>
    </row>
    <row r="275">
      <c r="A275" s="24" t="n"/>
      <c r="B275" s="25" t="n"/>
      <c r="C275" s="25" t="n"/>
      <c r="D275" s="25" t="n"/>
      <c r="E275" s="25" t="n"/>
      <c r="F275" s="26" t="n"/>
      <c r="G275" s="26" t="n"/>
      <c r="H275" s="26" t="n"/>
      <c r="I275" s="26" t="n"/>
      <c r="J275" s="26" t="n"/>
      <c r="K275" s="27" t="n"/>
      <c r="L275" s="24" t="n"/>
      <c r="M275" s="19">
        <f>IF($F275="","",SUM(G275:J275))</f>
        <v/>
      </c>
      <c r="N275" s="20">
        <f>IF(OR($F275="",$F275=0),"",M275/F275)</f>
        <v/>
      </c>
      <c r="O275" s="21">
        <f>IF(OR($F275="",$F275=0,$K275=""),"",K275/F275*1000)</f>
        <v/>
      </c>
      <c r="P275" s="25" t="n"/>
      <c r="Q275">
        <f>IF($F275="","",F275+ROW()/1000000)</f>
        <v/>
      </c>
    </row>
    <row r="276">
      <c r="A276" s="24" t="n"/>
      <c r="B276" s="25" t="n"/>
      <c r="C276" s="25" t="n"/>
      <c r="D276" s="25" t="n"/>
      <c r="E276" s="25" t="n"/>
      <c r="F276" s="26" t="n"/>
      <c r="G276" s="26" t="n"/>
      <c r="H276" s="26" t="n"/>
      <c r="I276" s="26" t="n"/>
      <c r="J276" s="26" t="n"/>
      <c r="K276" s="27" t="n"/>
      <c r="L276" s="24" t="n"/>
      <c r="M276" s="19">
        <f>IF($F276="","",SUM(G276:J276))</f>
        <v/>
      </c>
      <c r="N276" s="20">
        <f>IF(OR($F276="",$F276=0),"",M276/F276)</f>
        <v/>
      </c>
      <c r="O276" s="21">
        <f>IF(OR($F276="",$F276=0,$K276=""),"",K276/F276*1000)</f>
        <v/>
      </c>
      <c r="P276" s="25" t="n"/>
      <c r="Q276">
        <f>IF($F276="","",F276+ROW()/1000000)</f>
        <v/>
      </c>
    </row>
    <row r="277">
      <c r="A277" s="24" t="n"/>
      <c r="B277" s="25" t="n"/>
      <c r="C277" s="25" t="n"/>
      <c r="D277" s="25" t="n"/>
      <c r="E277" s="25" t="n"/>
      <c r="F277" s="26" t="n"/>
      <c r="G277" s="26" t="n"/>
      <c r="H277" s="26" t="n"/>
      <c r="I277" s="26" t="n"/>
      <c r="J277" s="26" t="n"/>
      <c r="K277" s="27" t="n"/>
      <c r="L277" s="24" t="n"/>
      <c r="M277" s="19">
        <f>IF($F277="","",SUM(G277:J277))</f>
        <v/>
      </c>
      <c r="N277" s="20">
        <f>IF(OR($F277="",$F277=0),"",M277/F277)</f>
        <v/>
      </c>
      <c r="O277" s="21">
        <f>IF(OR($F277="",$F277=0,$K277=""),"",K277/F277*1000)</f>
        <v/>
      </c>
      <c r="P277" s="25" t="n"/>
      <c r="Q277">
        <f>IF($F277="","",F277+ROW()/1000000)</f>
        <v/>
      </c>
    </row>
    <row r="278">
      <c r="A278" s="24" t="n"/>
      <c r="B278" s="25" t="n"/>
      <c r="C278" s="25" t="n"/>
      <c r="D278" s="25" t="n"/>
      <c r="E278" s="25" t="n"/>
      <c r="F278" s="26" t="n"/>
      <c r="G278" s="26" t="n"/>
      <c r="H278" s="26" t="n"/>
      <c r="I278" s="26" t="n"/>
      <c r="J278" s="26" t="n"/>
      <c r="K278" s="27" t="n"/>
      <c r="L278" s="24" t="n"/>
      <c r="M278" s="19">
        <f>IF($F278="","",SUM(G278:J278))</f>
        <v/>
      </c>
      <c r="N278" s="20">
        <f>IF(OR($F278="",$F278=0),"",M278/F278)</f>
        <v/>
      </c>
      <c r="O278" s="21">
        <f>IF(OR($F278="",$F278=0,$K278=""),"",K278/F278*1000)</f>
        <v/>
      </c>
      <c r="P278" s="25" t="n"/>
      <c r="Q278">
        <f>IF($F278="","",F278+ROW()/1000000)</f>
        <v/>
      </c>
    </row>
    <row r="279">
      <c r="A279" s="24" t="n"/>
      <c r="B279" s="25" t="n"/>
      <c r="C279" s="25" t="n"/>
      <c r="D279" s="25" t="n"/>
      <c r="E279" s="25" t="n"/>
      <c r="F279" s="26" t="n"/>
      <c r="G279" s="26" t="n"/>
      <c r="H279" s="26" t="n"/>
      <c r="I279" s="26" t="n"/>
      <c r="J279" s="26" t="n"/>
      <c r="K279" s="27" t="n"/>
      <c r="L279" s="24" t="n"/>
      <c r="M279" s="19">
        <f>IF($F279="","",SUM(G279:J279))</f>
        <v/>
      </c>
      <c r="N279" s="20">
        <f>IF(OR($F279="",$F279=0),"",M279/F279)</f>
        <v/>
      </c>
      <c r="O279" s="21">
        <f>IF(OR($F279="",$F279=0,$K279=""),"",K279/F279*1000)</f>
        <v/>
      </c>
      <c r="P279" s="25" t="n"/>
      <c r="Q279">
        <f>IF($F279="","",F279+ROW()/1000000)</f>
        <v/>
      </c>
    </row>
    <row r="280">
      <c r="A280" s="24" t="n"/>
      <c r="B280" s="25" t="n"/>
      <c r="C280" s="25" t="n"/>
      <c r="D280" s="25" t="n"/>
      <c r="E280" s="25" t="n"/>
      <c r="F280" s="26" t="n"/>
      <c r="G280" s="26" t="n"/>
      <c r="H280" s="26" t="n"/>
      <c r="I280" s="26" t="n"/>
      <c r="J280" s="26" t="n"/>
      <c r="K280" s="27" t="n"/>
      <c r="L280" s="24" t="n"/>
      <c r="M280" s="19">
        <f>IF($F280="","",SUM(G280:J280))</f>
        <v/>
      </c>
      <c r="N280" s="20">
        <f>IF(OR($F280="",$F280=0),"",M280/F280)</f>
        <v/>
      </c>
      <c r="O280" s="21">
        <f>IF(OR($F280="",$F280=0,$K280=""),"",K280/F280*1000)</f>
        <v/>
      </c>
      <c r="P280" s="25" t="n"/>
      <c r="Q280">
        <f>IF($F280="","",F280+ROW()/1000000)</f>
        <v/>
      </c>
    </row>
    <row r="281">
      <c r="A281" s="24" t="n"/>
      <c r="B281" s="25" t="n"/>
      <c r="C281" s="25" t="n"/>
      <c r="D281" s="25" t="n"/>
      <c r="E281" s="25" t="n"/>
      <c r="F281" s="26" t="n"/>
      <c r="G281" s="26" t="n"/>
      <c r="H281" s="26" t="n"/>
      <c r="I281" s="26" t="n"/>
      <c r="J281" s="26" t="n"/>
      <c r="K281" s="27" t="n"/>
      <c r="L281" s="24" t="n"/>
      <c r="M281" s="19">
        <f>IF($F281="","",SUM(G281:J281))</f>
        <v/>
      </c>
      <c r="N281" s="20">
        <f>IF(OR($F281="",$F281=0),"",M281/F281)</f>
        <v/>
      </c>
      <c r="O281" s="21">
        <f>IF(OR($F281="",$F281=0,$K281=""),"",K281/F281*1000)</f>
        <v/>
      </c>
      <c r="P281" s="25" t="n"/>
      <c r="Q281">
        <f>IF($F281="","",F281+ROW()/1000000)</f>
        <v/>
      </c>
    </row>
    <row r="282">
      <c r="A282" s="24" t="n"/>
      <c r="B282" s="25" t="n"/>
      <c r="C282" s="25" t="n"/>
      <c r="D282" s="25" t="n"/>
      <c r="E282" s="25" t="n"/>
      <c r="F282" s="26" t="n"/>
      <c r="G282" s="26" t="n"/>
      <c r="H282" s="26" t="n"/>
      <c r="I282" s="26" t="n"/>
      <c r="J282" s="26" t="n"/>
      <c r="K282" s="27" t="n"/>
      <c r="L282" s="24" t="n"/>
      <c r="M282" s="19">
        <f>IF($F282="","",SUM(G282:J282))</f>
        <v/>
      </c>
      <c r="N282" s="20">
        <f>IF(OR($F282="",$F282=0),"",M282/F282)</f>
        <v/>
      </c>
      <c r="O282" s="21">
        <f>IF(OR($F282="",$F282=0,$K282=""),"",K282/F282*1000)</f>
        <v/>
      </c>
      <c r="P282" s="25" t="n"/>
      <c r="Q282">
        <f>IF($F282="","",F282+ROW()/1000000)</f>
        <v/>
      </c>
    </row>
    <row r="283">
      <c r="A283" s="24" t="n"/>
      <c r="B283" s="25" t="n"/>
      <c r="C283" s="25" t="n"/>
      <c r="D283" s="25" t="n"/>
      <c r="E283" s="25" t="n"/>
      <c r="F283" s="26" t="n"/>
      <c r="G283" s="26" t="n"/>
      <c r="H283" s="26" t="n"/>
      <c r="I283" s="26" t="n"/>
      <c r="J283" s="26" t="n"/>
      <c r="K283" s="27" t="n"/>
      <c r="L283" s="24" t="n"/>
      <c r="M283" s="19">
        <f>IF($F283="","",SUM(G283:J283))</f>
        <v/>
      </c>
      <c r="N283" s="20">
        <f>IF(OR($F283="",$F283=0),"",M283/F283)</f>
        <v/>
      </c>
      <c r="O283" s="21">
        <f>IF(OR($F283="",$F283=0,$K283=""),"",K283/F283*1000)</f>
        <v/>
      </c>
      <c r="P283" s="25" t="n"/>
      <c r="Q283">
        <f>IF($F283="","",F283+ROW()/1000000)</f>
        <v/>
      </c>
    </row>
    <row r="284">
      <c r="A284" s="24" t="n"/>
      <c r="B284" s="25" t="n"/>
      <c r="C284" s="25" t="n"/>
      <c r="D284" s="25" t="n"/>
      <c r="E284" s="25" t="n"/>
      <c r="F284" s="26" t="n"/>
      <c r="G284" s="26" t="n"/>
      <c r="H284" s="26" t="n"/>
      <c r="I284" s="26" t="n"/>
      <c r="J284" s="26" t="n"/>
      <c r="K284" s="27" t="n"/>
      <c r="L284" s="24" t="n"/>
      <c r="M284" s="19">
        <f>IF($F284="","",SUM(G284:J284))</f>
        <v/>
      </c>
      <c r="N284" s="20">
        <f>IF(OR($F284="",$F284=0),"",M284/F284)</f>
        <v/>
      </c>
      <c r="O284" s="21">
        <f>IF(OR($F284="",$F284=0,$K284=""),"",K284/F284*1000)</f>
        <v/>
      </c>
      <c r="P284" s="25" t="n"/>
      <c r="Q284">
        <f>IF($F284="","",F284+ROW()/1000000)</f>
        <v/>
      </c>
    </row>
    <row r="285">
      <c r="A285" s="24" t="n"/>
      <c r="B285" s="25" t="n"/>
      <c r="C285" s="25" t="n"/>
      <c r="D285" s="25" t="n"/>
      <c r="E285" s="25" t="n"/>
      <c r="F285" s="26" t="n"/>
      <c r="G285" s="26" t="n"/>
      <c r="H285" s="26" t="n"/>
      <c r="I285" s="26" t="n"/>
      <c r="J285" s="26" t="n"/>
      <c r="K285" s="27" t="n"/>
      <c r="L285" s="24" t="n"/>
      <c r="M285" s="19">
        <f>IF($F285="","",SUM(G285:J285))</f>
        <v/>
      </c>
      <c r="N285" s="20">
        <f>IF(OR($F285="",$F285=0),"",M285/F285)</f>
        <v/>
      </c>
      <c r="O285" s="21">
        <f>IF(OR($F285="",$F285=0,$K285=""),"",K285/F285*1000)</f>
        <v/>
      </c>
      <c r="P285" s="25" t="n"/>
      <c r="Q285">
        <f>IF($F285="","",F285+ROW()/1000000)</f>
        <v/>
      </c>
    </row>
    <row r="286">
      <c r="A286" s="24" t="n"/>
      <c r="B286" s="25" t="n"/>
      <c r="C286" s="25" t="n"/>
      <c r="D286" s="25" t="n"/>
      <c r="E286" s="25" t="n"/>
      <c r="F286" s="26" t="n"/>
      <c r="G286" s="26" t="n"/>
      <c r="H286" s="26" t="n"/>
      <c r="I286" s="26" t="n"/>
      <c r="J286" s="26" t="n"/>
      <c r="K286" s="27" t="n"/>
      <c r="L286" s="24" t="n"/>
      <c r="M286" s="19">
        <f>IF($F286="","",SUM(G286:J286))</f>
        <v/>
      </c>
      <c r="N286" s="20">
        <f>IF(OR($F286="",$F286=0),"",M286/F286)</f>
        <v/>
      </c>
      <c r="O286" s="21">
        <f>IF(OR($F286="",$F286=0,$K286=""),"",K286/F286*1000)</f>
        <v/>
      </c>
      <c r="P286" s="25" t="n"/>
      <c r="Q286">
        <f>IF($F286="","",F286+ROW()/1000000)</f>
        <v/>
      </c>
    </row>
    <row r="287">
      <c r="A287" s="24" t="n"/>
      <c r="B287" s="25" t="n"/>
      <c r="C287" s="25" t="n"/>
      <c r="D287" s="25" t="n"/>
      <c r="E287" s="25" t="n"/>
      <c r="F287" s="26" t="n"/>
      <c r="G287" s="26" t="n"/>
      <c r="H287" s="26" t="n"/>
      <c r="I287" s="26" t="n"/>
      <c r="J287" s="26" t="n"/>
      <c r="K287" s="27" t="n"/>
      <c r="L287" s="24" t="n"/>
      <c r="M287" s="19">
        <f>IF($F287="","",SUM(G287:J287))</f>
        <v/>
      </c>
      <c r="N287" s="20">
        <f>IF(OR($F287="",$F287=0),"",M287/F287)</f>
        <v/>
      </c>
      <c r="O287" s="21">
        <f>IF(OR($F287="",$F287=0,$K287=""),"",K287/F287*1000)</f>
        <v/>
      </c>
      <c r="P287" s="25" t="n"/>
      <c r="Q287">
        <f>IF($F287="","",F287+ROW()/1000000)</f>
        <v/>
      </c>
    </row>
    <row r="288">
      <c r="A288" s="24" t="n"/>
      <c r="B288" s="25" t="n"/>
      <c r="C288" s="25" t="n"/>
      <c r="D288" s="25" t="n"/>
      <c r="E288" s="25" t="n"/>
      <c r="F288" s="26" t="n"/>
      <c r="G288" s="26" t="n"/>
      <c r="H288" s="26" t="n"/>
      <c r="I288" s="26" t="n"/>
      <c r="J288" s="26" t="n"/>
      <c r="K288" s="27" t="n"/>
      <c r="L288" s="24" t="n"/>
      <c r="M288" s="19">
        <f>IF($F288="","",SUM(G288:J288))</f>
        <v/>
      </c>
      <c r="N288" s="20">
        <f>IF(OR($F288="",$F288=0),"",M288/F288)</f>
        <v/>
      </c>
      <c r="O288" s="21">
        <f>IF(OR($F288="",$F288=0,$K288=""),"",K288/F288*1000)</f>
        <v/>
      </c>
      <c r="P288" s="25" t="n"/>
      <c r="Q288">
        <f>IF($F288="","",F288+ROW()/1000000)</f>
        <v/>
      </c>
    </row>
    <row r="289">
      <c r="A289" s="24" t="n"/>
      <c r="B289" s="25" t="n"/>
      <c r="C289" s="25" t="n"/>
      <c r="D289" s="25" t="n"/>
      <c r="E289" s="25" t="n"/>
      <c r="F289" s="26" t="n"/>
      <c r="G289" s="26" t="n"/>
      <c r="H289" s="26" t="n"/>
      <c r="I289" s="26" t="n"/>
      <c r="J289" s="26" t="n"/>
      <c r="K289" s="27" t="n"/>
      <c r="L289" s="24" t="n"/>
      <c r="M289" s="19">
        <f>IF($F289="","",SUM(G289:J289))</f>
        <v/>
      </c>
      <c r="N289" s="20">
        <f>IF(OR($F289="",$F289=0),"",M289/F289)</f>
        <v/>
      </c>
      <c r="O289" s="21">
        <f>IF(OR($F289="",$F289=0,$K289=""),"",K289/F289*1000)</f>
        <v/>
      </c>
      <c r="P289" s="25" t="n"/>
      <c r="Q289">
        <f>IF($F289="","",F289+ROW()/1000000)</f>
        <v/>
      </c>
    </row>
    <row r="290">
      <c r="A290" s="24" t="n"/>
      <c r="B290" s="25" t="n"/>
      <c r="C290" s="25" t="n"/>
      <c r="D290" s="25" t="n"/>
      <c r="E290" s="25" t="n"/>
      <c r="F290" s="26" t="n"/>
      <c r="G290" s="26" t="n"/>
      <c r="H290" s="26" t="n"/>
      <c r="I290" s="26" t="n"/>
      <c r="J290" s="26" t="n"/>
      <c r="K290" s="27" t="n"/>
      <c r="L290" s="24" t="n"/>
      <c r="M290" s="19">
        <f>IF($F290="","",SUM(G290:J290))</f>
        <v/>
      </c>
      <c r="N290" s="20">
        <f>IF(OR($F290="",$F290=0),"",M290/F290)</f>
        <v/>
      </c>
      <c r="O290" s="21">
        <f>IF(OR($F290="",$F290=0,$K290=""),"",K290/F290*1000)</f>
        <v/>
      </c>
      <c r="P290" s="25" t="n"/>
      <c r="Q290">
        <f>IF($F290="","",F290+ROW()/1000000)</f>
        <v/>
      </c>
    </row>
    <row r="291">
      <c r="A291" s="24" t="n"/>
      <c r="B291" s="25" t="n"/>
      <c r="C291" s="25" t="n"/>
      <c r="D291" s="25" t="n"/>
      <c r="E291" s="25" t="n"/>
      <c r="F291" s="26" t="n"/>
      <c r="G291" s="26" t="n"/>
      <c r="H291" s="26" t="n"/>
      <c r="I291" s="26" t="n"/>
      <c r="J291" s="26" t="n"/>
      <c r="K291" s="27" t="n"/>
      <c r="L291" s="24" t="n"/>
      <c r="M291" s="19">
        <f>IF($F291="","",SUM(G291:J291))</f>
        <v/>
      </c>
      <c r="N291" s="20">
        <f>IF(OR($F291="",$F291=0),"",M291/F291)</f>
        <v/>
      </c>
      <c r="O291" s="21">
        <f>IF(OR($F291="",$F291=0,$K291=""),"",K291/F291*1000)</f>
        <v/>
      </c>
      <c r="P291" s="25" t="n"/>
      <c r="Q291">
        <f>IF($F291="","",F291+ROW()/1000000)</f>
        <v/>
      </c>
    </row>
    <row r="292">
      <c r="A292" s="24" t="n"/>
      <c r="B292" s="25" t="n"/>
      <c r="C292" s="25" t="n"/>
      <c r="D292" s="25" t="n"/>
      <c r="E292" s="25" t="n"/>
      <c r="F292" s="26" t="n"/>
      <c r="G292" s="26" t="n"/>
      <c r="H292" s="26" t="n"/>
      <c r="I292" s="26" t="n"/>
      <c r="J292" s="26" t="n"/>
      <c r="K292" s="27" t="n"/>
      <c r="L292" s="24" t="n"/>
      <c r="M292" s="19">
        <f>IF($F292="","",SUM(G292:J292))</f>
        <v/>
      </c>
      <c r="N292" s="20">
        <f>IF(OR($F292="",$F292=0),"",M292/F292)</f>
        <v/>
      </c>
      <c r="O292" s="21">
        <f>IF(OR($F292="",$F292=0,$K292=""),"",K292/F292*1000)</f>
        <v/>
      </c>
      <c r="P292" s="25" t="n"/>
      <c r="Q292">
        <f>IF($F292="","",F292+ROW()/1000000)</f>
        <v/>
      </c>
    </row>
    <row r="293">
      <c r="A293" s="24" t="n"/>
      <c r="B293" s="25" t="n"/>
      <c r="C293" s="25" t="n"/>
      <c r="D293" s="25" t="n"/>
      <c r="E293" s="25" t="n"/>
      <c r="F293" s="26" t="n"/>
      <c r="G293" s="26" t="n"/>
      <c r="H293" s="26" t="n"/>
      <c r="I293" s="26" t="n"/>
      <c r="J293" s="26" t="n"/>
      <c r="K293" s="27" t="n"/>
      <c r="L293" s="24" t="n"/>
      <c r="M293" s="19">
        <f>IF($F293="","",SUM(G293:J293))</f>
        <v/>
      </c>
      <c r="N293" s="20">
        <f>IF(OR($F293="",$F293=0),"",M293/F293)</f>
        <v/>
      </c>
      <c r="O293" s="21">
        <f>IF(OR($F293="",$F293=0,$K293=""),"",K293/F293*1000)</f>
        <v/>
      </c>
      <c r="P293" s="25" t="n"/>
      <c r="Q293">
        <f>IF($F293="","",F293+ROW()/1000000)</f>
        <v/>
      </c>
    </row>
    <row r="294">
      <c r="A294" s="24" t="n"/>
      <c r="B294" s="25" t="n"/>
      <c r="C294" s="25" t="n"/>
      <c r="D294" s="25" t="n"/>
      <c r="E294" s="25" t="n"/>
      <c r="F294" s="26" t="n"/>
      <c r="G294" s="26" t="n"/>
      <c r="H294" s="26" t="n"/>
      <c r="I294" s="26" t="n"/>
      <c r="J294" s="26" t="n"/>
      <c r="K294" s="27" t="n"/>
      <c r="L294" s="24" t="n"/>
      <c r="M294" s="19">
        <f>IF($F294="","",SUM(G294:J294))</f>
        <v/>
      </c>
      <c r="N294" s="20">
        <f>IF(OR($F294="",$F294=0),"",M294/F294)</f>
        <v/>
      </c>
      <c r="O294" s="21">
        <f>IF(OR($F294="",$F294=0,$K294=""),"",K294/F294*1000)</f>
        <v/>
      </c>
      <c r="P294" s="25" t="n"/>
      <c r="Q294">
        <f>IF($F294="","",F294+ROW()/1000000)</f>
        <v/>
      </c>
    </row>
    <row r="295">
      <c r="A295" s="24" t="n"/>
      <c r="B295" s="25" t="n"/>
      <c r="C295" s="25" t="n"/>
      <c r="D295" s="25" t="n"/>
      <c r="E295" s="25" t="n"/>
      <c r="F295" s="26" t="n"/>
      <c r="G295" s="26" t="n"/>
      <c r="H295" s="26" t="n"/>
      <c r="I295" s="26" t="n"/>
      <c r="J295" s="26" t="n"/>
      <c r="K295" s="27" t="n"/>
      <c r="L295" s="24" t="n"/>
      <c r="M295" s="19">
        <f>IF($F295="","",SUM(G295:J295))</f>
        <v/>
      </c>
      <c r="N295" s="20">
        <f>IF(OR($F295="",$F295=0),"",M295/F295)</f>
        <v/>
      </c>
      <c r="O295" s="21">
        <f>IF(OR($F295="",$F295=0,$K295=""),"",K295/F295*1000)</f>
        <v/>
      </c>
      <c r="P295" s="25" t="n"/>
      <c r="Q295">
        <f>IF($F295="","",F295+ROW()/1000000)</f>
        <v/>
      </c>
    </row>
    <row r="296">
      <c r="A296" s="24" t="n"/>
      <c r="B296" s="25" t="n"/>
      <c r="C296" s="25" t="n"/>
      <c r="D296" s="25" t="n"/>
      <c r="E296" s="25" t="n"/>
      <c r="F296" s="26" t="n"/>
      <c r="G296" s="26" t="n"/>
      <c r="H296" s="26" t="n"/>
      <c r="I296" s="26" t="n"/>
      <c r="J296" s="26" t="n"/>
      <c r="K296" s="27" t="n"/>
      <c r="L296" s="24" t="n"/>
      <c r="M296" s="19">
        <f>IF($F296="","",SUM(G296:J296))</f>
        <v/>
      </c>
      <c r="N296" s="20">
        <f>IF(OR($F296="",$F296=0),"",M296/F296)</f>
        <v/>
      </c>
      <c r="O296" s="21">
        <f>IF(OR($F296="",$F296=0,$K296=""),"",K296/F296*1000)</f>
        <v/>
      </c>
      <c r="P296" s="25" t="n"/>
      <c r="Q296">
        <f>IF($F296="","",F296+ROW()/1000000)</f>
        <v/>
      </c>
    </row>
    <row r="297">
      <c r="A297" s="24" t="n"/>
      <c r="B297" s="25" t="n"/>
      <c r="C297" s="25" t="n"/>
      <c r="D297" s="25" t="n"/>
      <c r="E297" s="25" t="n"/>
      <c r="F297" s="26" t="n"/>
      <c r="G297" s="26" t="n"/>
      <c r="H297" s="26" t="n"/>
      <c r="I297" s="26" t="n"/>
      <c r="J297" s="26" t="n"/>
      <c r="K297" s="27" t="n"/>
      <c r="L297" s="24" t="n"/>
      <c r="M297" s="19">
        <f>IF($F297="","",SUM(G297:J297))</f>
        <v/>
      </c>
      <c r="N297" s="20">
        <f>IF(OR($F297="",$F297=0),"",M297/F297)</f>
        <v/>
      </c>
      <c r="O297" s="21">
        <f>IF(OR($F297="",$F297=0,$K297=""),"",K297/F297*1000)</f>
        <v/>
      </c>
      <c r="P297" s="25" t="n"/>
      <c r="Q297">
        <f>IF($F297="","",F297+ROW()/1000000)</f>
        <v/>
      </c>
    </row>
    <row r="298">
      <c r="A298" s="24" t="n"/>
      <c r="B298" s="25" t="n"/>
      <c r="C298" s="25" t="n"/>
      <c r="D298" s="25" t="n"/>
      <c r="E298" s="25" t="n"/>
      <c r="F298" s="26" t="n"/>
      <c r="G298" s="26" t="n"/>
      <c r="H298" s="26" t="n"/>
      <c r="I298" s="26" t="n"/>
      <c r="J298" s="26" t="n"/>
      <c r="K298" s="27" t="n"/>
      <c r="L298" s="24" t="n"/>
      <c r="M298" s="19">
        <f>IF($F298="","",SUM(G298:J298))</f>
        <v/>
      </c>
      <c r="N298" s="20">
        <f>IF(OR($F298="",$F298=0),"",M298/F298)</f>
        <v/>
      </c>
      <c r="O298" s="21">
        <f>IF(OR($F298="",$F298=0,$K298=""),"",K298/F298*1000)</f>
        <v/>
      </c>
      <c r="P298" s="25" t="n"/>
      <c r="Q298">
        <f>IF($F298="","",F298+ROW()/1000000)</f>
        <v/>
      </c>
    </row>
    <row r="299">
      <c r="A299" s="24" t="n"/>
      <c r="B299" s="25" t="n"/>
      <c r="C299" s="25" t="n"/>
      <c r="D299" s="25" t="n"/>
      <c r="E299" s="25" t="n"/>
      <c r="F299" s="26" t="n"/>
      <c r="G299" s="26" t="n"/>
      <c r="H299" s="26" t="n"/>
      <c r="I299" s="26" t="n"/>
      <c r="J299" s="26" t="n"/>
      <c r="K299" s="27" t="n"/>
      <c r="L299" s="24" t="n"/>
      <c r="M299" s="19">
        <f>IF($F299="","",SUM(G299:J299))</f>
        <v/>
      </c>
      <c r="N299" s="20">
        <f>IF(OR($F299="",$F299=0),"",M299/F299)</f>
        <v/>
      </c>
      <c r="O299" s="21">
        <f>IF(OR($F299="",$F299=0,$K299=""),"",K299/F299*1000)</f>
        <v/>
      </c>
      <c r="P299" s="25" t="n"/>
      <c r="Q299">
        <f>IF($F299="","",F299+ROW()/1000000)</f>
        <v/>
      </c>
    </row>
    <row r="300">
      <c r="A300" s="24" t="n"/>
      <c r="B300" s="25" t="n"/>
      <c r="C300" s="25" t="n"/>
      <c r="D300" s="25" t="n"/>
      <c r="E300" s="25" t="n"/>
      <c r="F300" s="26" t="n"/>
      <c r="G300" s="26" t="n"/>
      <c r="H300" s="26" t="n"/>
      <c r="I300" s="26" t="n"/>
      <c r="J300" s="26" t="n"/>
      <c r="K300" s="27" t="n"/>
      <c r="L300" s="24" t="n"/>
      <c r="M300" s="19">
        <f>IF($F300="","",SUM(G300:J300))</f>
        <v/>
      </c>
      <c r="N300" s="20">
        <f>IF(OR($F300="",$F300=0),"",M300/F300)</f>
        <v/>
      </c>
      <c r="O300" s="21">
        <f>IF(OR($F300="",$F300=0,$K300=""),"",K300/F300*1000)</f>
        <v/>
      </c>
      <c r="P300" s="25" t="n"/>
      <c r="Q300">
        <f>IF($F300="","",F300+ROW()/1000000)</f>
        <v/>
      </c>
    </row>
    <row r="301">
      <c r="A301" s="24" t="n"/>
      <c r="B301" s="25" t="n"/>
      <c r="C301" s="25" t="n"/>
      <c r="D301" s="25" t="n"/>
      <c r="E301" s="25" t="n"/>
      <c r="F301" s="26" t="n"/>
      <c r="G301" s="26" t="n"/>
      <c r="H301" s="26" t="n"/>
      <c r="I301" s="26" t="n"/>
      <c r="J301" s="26" t="n"/>
      <c r="K301" s="27" t="n"/>
      <c r="L301" s="24" t="n"/>
      <c r="M301" s="19">
        <f>IF($F301="","",SUM(G301:J301))</f>
        <v/>
      </c>
      <c r="N301" s="20">
        <f>IF(OR($F301="",$F301=0),"",M301/F301)</f>
        <v/>
      </c>
      <c r="O301" s="21">
        <f>IF(OR($F301="",$F301=0,$K301=""),"",K301/F301*1000)</f>
        <v/>
      </c>
      <c r="P301" s="25" t="n"/>
      <c r="Q301">
        <f>IF($F301="","",F301+ROW()/1000000)</f>
        <v/>
      </c>
    </row>
    <row r="302">
      <c r="A302" s="24" t="n"/>
      <c r="B302" s="25" t="n"/>
      <c r="C302" s="25" t="n"/>
      <c r="D302" s="25" t="n"/>
      <c r="E302" s="25" t="n"/>
      <c r="F302" s="26" t="n"/>
      <c r="G302" s="26" t="n"/>
      <c r="H302" s="26" t="n"/>
      <c r="I302" s="26" t="n"/>
      <c r="J302" s="26" t="n"/>
      <c r="K302" s="27" t="n"/>
      <c r="L302" s="24" t="n"/>
      <c r="M302" s="19">
        <f>IF($F302="","",SUM(G302:J302))</f>
        <v/>
      </c>
      <c r="N302" s="20">
        <f>IF(OR($F302="",$F302=0),"",M302/F302)</f>
        <v/>
      </c>
      <c r="O302" s="21">
        <f>IF(OR($F302="",$F302=0,$K302=""),"",K302/F302*1000)</f>
        <v/>
      </c>
      <c r="P302" s="25" t="n"/>
      <c r="Q302">
        <f>IF($F302="","",F302+ROW()/1000000)</f>
        <v/>
      </c>
    </row>
    <row r="303">
      <c r="A303" s="24" t="n"/>
      <c r="B303" s="25" t="n"/>
      <c r="C303" s="25" t="n"/>
      <c r="D303" s="25" t="n"/>
      <c r="E303" s="25" t="n"/>
      <c r="F303" s="26" t="n"/>
      <c r="G303" s="26" t="n"/>
      <c r="H303" s="26" t="n"/>
      <c r="I303" s="26" t="n"/>
      <c r="J303" s="26" t="n"/>
      <c r="K303" s="27" t="n"/>
      <c r="L303" s="24" t="n"/>
      <c r="M303" s="19">
        <f>IF($F303="","",SUM(G303:J303))</f>
        <v/>
      </c>
      <c r="N303" s="20">
        <f>IF(OR($F303="",$F303=0),"",M303/F303)</f>
        <v/>
      </c>
      <c r="O303" s="21">
        <f>IF(OR($F303="",$F303=0,$K303=""),"",K303/F303*1000)</f>
        <v/>
      </c>
      <c r="P303" s="25" t="n"/>
      <c r="Q303">
        <f>IF($F303="","",F303+ROW()/1000000)</f>
        <v/>
      </c>
    </row>
    <row r="304">
      <c r="A304" s="24" t="n"/>
      <c r="B304" s="25" t="n"/>
      <c r="C304" s="25" t="n"/>
      <c r="D304" s="25" t="n"/>
      <c r="E304" s="25" t="n"/>
      <c r="F304" s="26" t="n"/>
      <c r="G304" s="26" t="n"/>
      <c r="H304" s="26" t="n"/>
      <c r="I304" s="26" t="n"/>
      <c r="J304" s="26" t="n"/>
      <c r="K304" s="27" t="n"/>
      <c r="L304" s="24" t="n"/>
      <c r="M304" s="19">
        <f>IF($F304="","",SUM(G304:J304))</f>
        <v/>
      </c>
      <c r="N304" s="20">
        <f>IF(OR($F304="",$F304=0),"",M304/F304)</f>
        <v/>
      </c>
      <c r="O304" s="21">
        <f>IF(OR($F304="",$F304=0,$K304=""),"",K304/F304*1000)</f>
        <v/>
      </c>
      <c r="P304" s="25" t="n"/>
      <c r="Q304">
        <f>IF($F304="","",F304+ROW()/1000000)</f>
        <v/>
      </c>
    </row>
    <row r="305">
      <c r="A305" s="24" t="n"/>
      <c r="B305" s="25" t="n"/>
      <c r="C305" s="25" t="n"/>
      <c r="D305" s="25" t="n"/>
      <c r="E305" s="25" t="n"/>
      <c r="F305" s="26" t="n"/>
      <c r="G305" s="26" t="n"/>
      <c r="H305" s="26" t="n"/>
      <c r="I305" s="26" t="n"/>
      <c r="J305" s="26" t="n"/>
      <c r="K305" s="27" t="n"/>
      <c r="L305" s="24" t="n"/>
      <c r="M305" s="19">
        <f>IF($F305="","",SUM(G305:J305))</f>
        <v/>
      </c>
      <c r="N305" s="20">
        <f>IF(OR($F305="",$F305=0),"",M305/F305)</f>
        <v/>
      </c>
      <c r="O305" s="21">
        <f>IF(OR($F305="",$F305=0,$K305=""),"",K305/F305*1000)</f>
        <v/>
      </c>
      <c r="P305" s="25" t="n"/>
      <c r="Q305">
        <f>IF($F305="","",F305+ROW()/1000000)</f>
        <v/>
      </c>
    </row>
    <row r="306">
      <c r="A306" s="24" t="n"/>
      <c r="B306" s="25" t="n"/>
      <c r="C306" s="25" t="n"/>
      <c r="D306" s="25" t="n"/>
      <c r="E306" s="25" t="n"/>
      <c r="F306" s="26" t="n"/>
      <c r="G306" s="26" t="n"/>
      <c r="H306" s="26" t="n"/>
      <c r="I306" s="26" t="n"/>
      <c r="J306" s="26" t="n"/>
      <c r="K306" s="27" t="n"/>
      <c r="L306" s="24" t="n"/>
      <c r="M306" s="19">
        <f>IF($F306="","",SUM(G306:J306))</f>
        <v/>
      </c>
      <c r="N306" s="20">
        <f>IF(OR($F306="",$F306=0),"",M306/F306)</f>
        <v/>
      </c>
      <c r="O306" s="21">
        <f>IF(OR($F306="",$F306=0,$K306=""),"",K306/F306*1000)</f>
        <v/>
      </c>
      <c r="P306" s="25" t="n"/>
      <c r="Q306">
        <f>IF($F306="","",F306+ROW()/1000000)</f>
        <v/>
      </c>
    </row>
    <row r="307">
      <c r="A307" s="24" t="n"/>
      <c r="B307" s="25" t="n"/>
      <c r="C307" s="25" t="n"/>
      <c r="D307" s="25" t="n"/>
      <c r="E307" s="25" t="n"/>
      <c r="F307" s="26" t="n"/>
      <c r="G307" s="26" t="n"/>
      <c r="H307" s="26" t="n"/>
      <c r="I307" s="26" t="n"/>
      <c r="J307" s="26" t="n"/>
      <c r="K307" s="27" t="n"/>
      <c r="L307" s="24" t="n"/>
      <c r="M307" s="19">
        <f>IF($F307="","",SUM(G307:J307))</f>
        <v/>
      </c>
      <c r="N307" s="20">
        <f>IF(OR($F307="",$F307=0),"",M307/F307)</f>
        <v/>
      </c>
      <c r="O307" s="21">
        <f>IF(OR($F307="",$F307=0,$K307=""),"",K307/F307*1000)</f>
        <v/>
      </c>
      <c r="P307" s="25" t="n"/>
      <c r="Q307">
        <f>IF($F307="","",F307+ROW()/1000000)</f>
        <v/>
      </c>
    </row>
    <row r="308">
      <c r="A308" s="24" t="n"/>
      <c r="B308" s="25" t="n"/>
      <c r="C308" s="25" t="n"/>
      <c r="D308" s="25" t="n"/>
      <c r="E308" s="25" t="n"/>
      <c r="F308" s="26" t="n"/>
      <c r="G308" s="26" t="n"/>
      <c r="H308" s="26" t="n"/>
      <c r="I308" s="26" t="n"/>
      <c r="J308" s="26" t="n"/>
      <c r="K308" s="27" t="n"/>
      <c r="L308" s="24" t="n"/>
      <c r="M308" s="19">
        <f>IF($F308="","",SUM(G308:J308))</f>
        <v/>
      </c>
      <c r="N308" s="20">
        <f>IF(OR($F308="",$F308=0),"",M308/F308)</f>
        <v/>
      </c>
      <c r="O308" s="21">
        <f>IF(OR($F308="",$F308=0,$K308=""),"",K308/F308*1000)</f>
        <v/>
      </c>
      <c r="P308" s="25" t="n"/>
      <c r="Q308">
        <f>IF($F308="","",F308+ROW()/1000000)</f>
        <v/>
      </c>
    </row>
    <row r="309">
      <c r="A309" s="24" t="n"/>
      <c r="B309" s="25" t="n"/>
      <c r="C309" s="25" t="n"/>
      <c r="D309" s="25" t="n"/>
      <c r="E309" s="25" t="n"/>
      <c r="F309" s="26" t="n"/>
      <c r="G309" s="26" t="n"/>
      <c r="H309" s="26" t="n"/>
      <c r="I309" s="26" t="n"/>
      <c r="J309" s="26" t="n"/>
      <c r="K309" s="27" t="n"/>
      <c r="L309" s="24" t="n"/>
      <c r="M309" s="19">
        <f>IF($F309="","",SUM(G309:J309))</f>
        <v/>
      </c>
      <c r="N309" s="20">
        <f>IF(OR($F309="",$F309=0),"",M309/F309)</f>
        <v/>
      </c>
      <c r="O309" s="21">
        <f>IF(OR($F309="",$F309=0,$K309=""),"",K309/F309*1000)</f>
        <v/>
      </c>
      <c r="P309" s="25" t="n"/>
      <c r="Q309">
        <f>IF($F309="","",F309+ROW()/1000000)</f>
        <v/>
      </c>
    </row>
    <row r="310">
      <c r="A310" s="24" t="n"/>
      <c r="B310" s="25" t="n"/>
      <c r="C310" s="25" t="n"/>
      <c r="D310" s="25" t="n"/>
      <c r="E310" s="25" t="n"/>
      <c r="F310" s="26" t="n"/>
      <c r="G310" s="26" t="n"/>
      <c r="H310" s="26" t="n"/>
      <c r="I310" s="26" t="n"/>
      <c r="J310" s="26" t="n"/>
      <c r="K310" s="27" t="n"/>
      <c r="L310" s="24" t="n"/>
      <c r="M310" s="19">
        <f>IF($F310="","",SUM(G310:J310))</f>
        <v/>
      </c>
      <c r="N310" s="20">
        <f>IF(OR($F310="",$F310=0),"",M310/F310)</f>
        <v/>
      </c>
      <c r="O310" s="21">
        <f>IF(OR($F310="",$F310=0,$K310=""),"",K310/F310*1000)</f>
        <v/>
      </c>
      <c r="P310" s="25" t="n"/>
      <c r="Q310">
        <f>IF($F310="","",F310+ROW()/1000000)</f>
        <v/>
      </c>
    </row>
    <row r="311">
      <c r="A311" s="24" t="n"/>
      <c r="B311" s="25" t="n"/>
      <c r="C311" s="25" t="n"/>
      <c r="D311" s="25" t="n"/>
      <c r="E311" s="25" t="n"/>
      <c r="F311" s="26" t="n"/>
      <c r="G311" s="26" t="n"/>
      <c r="H311" s="26" t="n"/>
      <c r="I311" s="26" t="n"/>
      <c r="J311" s="26" t="n"/>
      <c r="K311" s="27" t="n"/>
      <c r="L311" s="24" t="n"/>
      <c r="M311" s="19">
        <f>IF($F311="","",SUM(G311:J311))</f>
        <v/>
      </c>
      <c r="N311" s="20">
        <f>IF(OR($F311="",$F311=0),"",M311/F311)</f>
        <v/>
      </c>
      <c r="O311" s="21">
        <f>IF(OR($F311="",$F311=0,$K311=""),"",K311/F311*1000)</f>
        <v/>
      </c>
      <c r="P311" s="25" t="n"/>
      <c r="Q311">
        <f>IF($F311="","",F311+ROW()/1000000)</f>
        <v/>
      </c>
    </row>
    <row r="312">
      <c r="A312" s="24" t="n"/>
      <c r="B312" s="25" t="n"/>
      <c r="C312" s="25" t="n"/>
      <c r="D312" s="25" t="n"/>
      <c r="E312" s="25" t="n"/>
      <c r="F312" s="26" t="n"/>
      <c r="G312" s="26" t="n"/>
      <c r="H312" s="26" t="n"/>
      <c r="I312" s="26" t="n"/>
      <c r="J312" s="26" t="n"/>
      <c r="K312" s="27" t="n"/>
      <c r="L312" s="24" t="n"/>
      <c r="M312" s="19">
        <f>IF($F312="","",SUM(G312:J312))</f>
        <v/>
      </c>
      <c r="N312" s="20">
        <f>IF(OR($F312="",$F312=0),"",M312/F312)</f>
        <v/>
      </c>
      <c r="O312" s="21">
        <f>IF(OR($F312="",$F312=0,$K312=""),"",K312/F312*1000)</f>
        <v/>
      </c>
      <c r="P312" s="25" t="n"/>
      <c r="Q312">
        <f>IF($F312="","",F312+ROW()/1000000)</f>
        <v/>
      </c>
    </row>
    <row r="313">
      <c r="A313" s="24" t="n"/>
      <c r="B313" s="25" t="n"/>
      <c r="C313" s="25" t="n"/>
      <c r="D313" s="25" t="n"/>
      <c r="E313" s="25" t="n"/>
      <c r="F313" s="26" t="n"/>
      <c r="G313" s="26" t="n"/>
      <c r="H313" s="26" t="n"/>
      <c r="I313" s="26" t="n"/>
      <c r="J313" s="26" t="n"/>
      <c r="K313" s="27" t="n"/>
      <c r="L313" s="24" t="n"/>
      <c r="M313" s="19">
        <f>IF($F313="","",SUM(G313:J313))</f>
        <v/>
      </c>
      <c r="N313" s="20">
        <f>IF(OR($F313="",$F313=0),"",M313/F313)</f>
        <v/>
      </c>
      <c r="O313" s="21">
        <f>IF(OR($F313="",$F313=0,$K313=""),"",K313/F313*1000)</f>
        <v/>
      </c>
      <c r="P313" s="25" t="n"/>
      <c r="Q313">
        <f>IF($F313="","",F313+ROW()/1000000)</f>
        <v/>
      </c>
    </row>
    <row r="314">
      <c r="A314" s="24" t="n"/>
      <c r="B314" s="25" t="n"/>
      <c r="C314" s="25" t="n"/>
      <c r="D314" s="25" t="n"/>
      <c r="E314" s="25" t="n"/>
      <c r="F314" s="26" t="n"/>
      <c r="G314" s="26" t="n"/>
      <c r="H314" s="26" t="n"/>
      <c r="I314" s="26" t="n"/>
      <c r="J314" s="26" t="n"/>
      <c r="K314" s="27" t="n"/>
      <c r="L314" s="24" t="n"/>
      <c r="M314" s="19">
        <f>IF($F314="","",SUM(G314:J314))</f>
        <v/>
      </c>
      <c r="N314" s="20">
        <f>IF(OR($F314="",$F314=0),"",M314/F314)</f>
        <v/>
      </c>
      <c r="O314" s="21">
        <f>IF(OR($F314="",$F314=0,$K314=""),"",K314/F314*1000)</f>
        <v/>
      </c>
      <c r="P314" s="25" t="n"/>
      <c r="Q314">
        <f>IF($F314="","",F314+ROW()/1000000)</f>
        <v/>
      </c>
    </row>
    <row r="315">
      <c r="A315" s="24" t="n"/>
      <c r="B315" s="25" t="n"/>
      <c r="C315" s="25" t="n"/>
      <c r="D315" s="25" t="n"/>
      <c r="E315" s="25" t="n"/>
      <c r="F315" s="26" t="n"/>
      <c r="G315" s="26" t="n"/>
      <c r="H315" s="26" t="n"/>
      <c r="I315" s="26" t="n"/>
      <c r="J315" s="26" t="n"/>
      <c r="K315" s="27" t="n"/>
      <c r="L315" s="24" t="n"/>
      <c r="M315" s="19">
        <f>IF($F315="","",SUM(G315:J315))</f>
        <v/>
      </c>
      <c r="N315" s="20">
        <f>IF(OR($F315="",$F315=0),"",M315/F315)</f>
        <v/>
      </c>
      <c r="O315" s="21">
        <f>IF(OR($F315="",$F315=0,$K315=""),"",K315/F315*1000)</f>
        <v/>
      </c>
      <c r="P315" s="25" t="n"/>
      <c r="Q315">
        <f>IF($F315="","",F315+ROW()/1000000)</f>
        <v/>
      </c>
    </row>
    <row r="316">
      <c r="A316" s="24" t="n"/>
      <c r="B316" s="25" t="n"/>
      <c r="C316" s="25" t="n"/>
      <c r="D316" s="25" t="n"/>
      <c r="E316" s="25" t="n"/>
      <c r="F316" s="26" t="n"/>
      <c r="G316" s="26" t="n"/>
      <c r="H316" s="26" t="n"/>
      <c r="I316" s="26" t="n"/>
      <c r="J316" s="26" t="n"/>
      <c r="K316" s="27" t="n"/>
      <c r="L316" s="24" t="n"/>
      <c r="M316" s="19">
        <f>IF($F316="","",SUM(G316:J316))</f>
        <v/>
      </c>
      <c r="N316" s="20">
        <f>IF(OR($F316="",$F316=0),"",M316/F316)</f>
        <v/>
      </c>
      <c r="O316" s="21">
        <f>IF(OR($F316="",$F316=0,$K316=""),"",K316/F316*1000)</f>
        <v/>
      </c>
      <c r="P316" s="25" t="n"/>
      <c r="Q316">
        <f>IF($F316="","",F316+ROW()/1000000)</f>
        <v/>
      </c>
    </row>
    <row r="317">
      <c r="A317" s="24" t="n"/>
      <c r="B317" s="25" t="n"/>
      <c r="C317" s="25" t="n"/>
      <c r="D317" s="25" t="n"/>
      <c r="E317" s="25" t="n"/>
      <c r="F317" s="26" t="n"/>
      <c r="G317" s="26" t="n"/>
      <c r="H317" s="26" t="n"/>
      <c r="I317" s="26" t="n"/>
      <c r="J317" s="26" t="n"/>
      <c r="K317" s="27" t="n"/>
      <c r="L317" s="24" t="n"/>
      <c r="M317" s="19">
        <f>IF($F317="","",SUM(G317:J317))</f>
        <v/>
      </c>
      <c r="N317" s="20">
        <f>IF(OR($F317="",$F317=0),"",M317/F317)</f>
        <v/>
      </c>
      <c r="O317" s="21">
        <f>IF(OR($F317="",$F317=0,$K317=""),"",K317/F317*1000)</f>
        <v/>
      </c>
      <c r="P317" s="25" t="n"/>
      <c r="Q317">
        <f>IF($F317="","",F317+ROW()/1000000)</f>
        <v/>
      </c>
    </row>
    <row r="318">
      <c r="A318" s="24" t="n"/>
      <c r="B318" s="25" t="n"/>
      <c r="C318" s="25" t="n"/>
      <c r="D318" s="25" t="n"/>
      <c r="E318" s="25" t="n"/>
      <c r="F318" s="26" t="n"/>
      <c r="G318" s="26" t="n"/>
      <c r="H318" s="26" t="n"/>
      <c r="I318" s="26" t="n"/>
      <c r="J318" s="26" t="n"/>
      <c r="K318" s="27" t="n"/>
      <c r="L318" s="24" t="n"/>
      <c r="M318" s="19">
        <f>IF($F318="","",SUM(G318:J318))</f>
        <v/>
      </c>
      <c r="N318" s="20">
        <f>IF(OR($F318="",$F318=0),"",M318/F318)</f>
        <v/>
      </c>
      <c r="O318" s="21">
        <f>IF(OR($F318="",$F318=0,$K318=""),"",K318/F318*1000)</f>
        <v/>
      </c>
      <c r="P318" s="25" t="n"/>
      <c r="Q318">
        <f>IF($F318="","",F318+ROW()/1000000)</f>
        <v/>
      </c>
    </row>
    <row r="319">
      <c r="A319" s="24" t="n"/>
      <c r="B319" s="25" t="n"/>
      <c r="C319" s="25" t="n"/>
      <c r="D319" s="25" t="n"/>
      <c r="E319" s="25" t="n"/>
      <c r="F319" s="26" t="n"/>
      <c r="G319" s="26" t="n"/>
      <c r="H319" s="26" t="n"/>
      <c r="I319" s="26" t="n"/>
      <c r="J319" s="26" t="n"/>
      <c r="K319" s="27" t="n"/>
      <c r="L319" s="24" t="n"/>
      <c r="M319" s="19">
        <f>IF($F319="","",SUM(G319:J319))</f>
        <v/>
      </c>
      <c r="N319" s="20">
        <f>IF(OR($F319="",$F319=0),"",M319/F319)</f>
        <v/>
      </c>
      <c r="O319" s="21">
        <f>IF(OR($F319="",$F319=0,$K319=""),"",K319/F319*1000)</f>
        <v/>
      </c>
      <c r="P319" s="25" t="n"/>
      <c r="Q319">
        <f>IF($F319="","",F319+ROW()/1000000)</f>
        <v/>
      </c>
    </row>
    <row r="320">
      <c r="A320" s="24" t="n"/>
      <c r="B320" s="25" t="n"/>
      <c r="C320" s="25" t="n"/>
      <c r="D320" s="25" t="n"/>
      <c r="E320" s="25" t="n"/>
      <c r="F320" s="26" t="n"/>
      <c r="G320" s="26" t="n"/>
      <c r="H320" s="26" t="n"/>
      <c r="I320" s="26" t="n"/>
      <c r="J320" s="26" t="n"/>
      <c r="K320" s="27" t="n"/>
      <c r="L320" s="24" t="n"/>
      <c r="M320" s="19">
        <f>IF($F320="","",SUM(G320:J320))</f>
        <v/>
      </c>
      <c r="N320" s="20">
        <f>IF(OR($F320="",$F320=0),"",M320/F320)</f>
        <v/>
      </c>
      <c r="O320" s="21">
        <f>IF(OR($F320="",$F320=0,$K320=""),"",K320/F320*1000)</f>
        <v/>
      </c>
      <c r="P320" s="25" t="n"/>
      <c r="Q320">
        <f>IF($F320="","",F320+ROW()/1000000)</f>
        <v/>
      </c>
    </row>
    <row r="321">
      <c r="A321" s="24" t="n"/>
      <c r="B321" s="25" t="n"/>
      <c r="C321" s="25" t="n"/>
      <c r="D321" s="25" t="n"/>
      <c r="E321" s="25" t="n"/>
      <c r="F321" s="26" t="n"/>
      <c r="G321" s="26" t="n"/>
      <c r="H321" s="26" t="n"/>
      <c r="I321" s="26" t="n"/>
      <c r="J321" s="26" t="n"/>
      <c r="K321" s="27" t="n"/>
      <c r="L321" s="24" t="n"/>
      <c r="M321" s="19">
        <f>IF($F321="","",SUM(G321:J321))</f>
        <v/>
      </c>
      <c r="N321" s="20">
        <f>IF(OR($F321="",$F321=0),"",M321/F321)</f>
        <v/>
      </c>
      <c r="O321" s="21">
        <f>IF(OR($F321="",$F321=0,$K321=""),"",K321/F321*1000)</f>
        <v/>
      </c>
      <c r="P321" s="25" t="n"/>
      <c r="Q321">
        <f>IF($F321="","",F321+ROW()/1000000)</f>
        <v/>
      </c>
    </row>
    <row r="322">
      <c r="A322" s="24" t="n"/>
      <c r="B322" s="25" t="n"/>
      <c r="C322" s="25" t="n"/>
      <c r="D322" s="25" t="n"/>
      <c r="E322" s="25" t="n"/>
      <c r="F322" s="26" t="n"/>
      <c r="G322" s="26" t="n"/>
      <c r="H322" s="26" t="n"/>
      <c r="I322" s="26" t="n"/>
      <c r="J322" s="26" t="n"/>
      <c r="K322" s="27" t="n"/>
      <c r="L322" s="24" t="n"/>
      <c r="M322" s="19">
        <f>IF($F322="","",SUM(G322:J322))</f>
        <v/>
      </c>
      <c r="N322" s="20">
        <f>IF(OR($F322="",$F322=0),"",M322/F322)</f>
        <v/>
      </c>
      <c r="O322" s="21">
        <f>IF(OR($F322="",$F322=0,$K322=""),"",K322/F322*1000)</f>
        <v/>
      </c>
      <c r="P322" s="25" t="n"/>
      <c r="Q322">
        <f>IF($F322="","",F322+ROW()/1000000)</f>
        <v/>
      </c>
    </row>
    <row r="323">
      <c r="A323" s="24" t="n"/>
      <c r="B323" s="25" t="n"/>
      <c r="C323" s="25" t="n"/>
      <c r="D323" s="25" t="n"/>
      <c r="E323" s="25" t="n"/>
      <c r="F323" s="26" t="n"/>
      <c r="G323" s="26" t="n"/>
      <c r="H323" s="26" t="n"/>
      <c r="I323" s="26" t="n"/>
      <c r="J323" s="26" t="n"/>
      <c r="K323" s="27" t="n"/>
      <c r="L323" s="24" t="n"/>
      <c r="M323" s="19">
        <f>IF($F323="","",SUM(G323:J323))</f>
        <v/>
      </c>
      <c r="N323" s="20">
        <f>IF(OR($F323="",$F323=0),"",M323/F323)</f>
        <v/>
      </c>
      <c r="O323" s="21">
        <f>IF(OR($F323="",$F323=0,$K323=""),"",K323/F323*1000)</f>
        <v/>
      </c>
      <c r="P323" s="25" t="n"/>
      <c r="Q323">
        <f>IF($F323="","",F323+ROW()/1000000)</f>
        <v/>
      </c>
    </row>
    <row r="324">
      <c r="A324" s="24" t="n"/>
      <c r="B324" s="25" t="n"/>
      <c r="C324" s="25" t="n"/>
      <c r="D324" s="25" t="n"/>
      <c r="E324" s="25" t="n"/>
      <c r="F324" s="26" t="n"/>
      <c r="G324" s="26" t="n"/>
      <c r="H324" s="26" t="n"/>
      <c r="I324" s="26" t="n"/>
      <c r="J324" s="26" t="n"/>
      <c r="K324" s="27" t="n"/>
      <c r="L324" s="24" t="n"/>
      <c r="M324" s="19">
        <f>IF($F324="","",SUM(G324:J324))</f>
        <v/>
      </c>
      <c r="N324" s="20">
        <f>IF(OR($F324="",$F324=0),"",M324/F324)</f>
        <v/>
      </c>
      <c r="O324" s="21">
        <f>IF(OR($F324="",$F324=0,$K324=""),"",K324/F324*1000)</f>
        <v/>
      </c>
      <c r="P324" s="25" t="n"/>
      <c r="Q324">
        <f>IF($F324="","",F324+ROW()/1000000)</f>
        <v/>
      </c>
    </row>
    <row r="325">
      <c r="A325" s="24" t="n"/>
      <c r="B325" s="25" t="n"/>
      <c r="C325" s="25" t="n"/>
      <c r="D325" s="25" t="n"/>
      <c r="E325" s="25" t="n"/>
      <c r="F325" s="26" t="n"/>
      <c r="G325" s="26" t="n"/>
      <c r="H325" s="26" t="n"/>
      <c r="I325" s="26" t="n"/>
      <c r="J325" s="26" t="n"/>
      <c r="K325" s="27" t="n"/>
      <c r="L325" s="24" t="n"/>
      <c r="M325" s="19">
        <f>IF($F325="","",SUM(G325:J325))</f>
        <v/>
      </c>
      <c r="N325" s="20">
        <f>IF(OR($F325="",$F325=0),"",M325/F325)</f>
        <v/>
      </c>
      <c r="O325" s="21">
        <f>IF(OR($F325="",$F325=0,$K325=""),"",K325/F325*1000)</f>
        <v/>
      </c>
      <c r="P325" s="25" t="n"/>
      <c r="Q325">
        <f>IF($F325="","",F325+ROW()/1000000)</f>
        <v/>
      </c>
    </row>
    <row r="326">
      <c r="A326" s="24" t="n"/>
      <c r="B326" s="25" t="n"/>
      <c r="C326" s="25" t="n"/>
      <c r="D326" s="25" t="n"/>
      <c r="E326" s="25" t="n"/>
      <c r="F326" s="26" t="n"/>
      <c r="G326" s="26" t="n"/>
      <c r="H326" s="26" t="n"/>
      <c r="I326" s="26" t="n"/>
      <c r="J326" s="26" t="n"/>
      <c r="K326" s="27" t="n"/>
      <c r="L326" s="24" t="n"/>
      <c r="M326" s="19">
        <f>IF($F326="","",SUM(G326:J326))</f>
        <v/>
      </c>
      <c r="N326" s="20">
        <f>IF(OR($F326="",$F326=0),"",M326/F326)</f>
        <v/>
      </c>
      <c r="O326" s="21">
        <f>IF(OR($F326="",$F326=0,$K326=""),"",K326/F326*1000)</f>
        <v/>
      </c>
      <c r="P326" s="25" t="n"/>
      <c r="Q326">
        <f>IF($F326="","",F326+ROW()/1000000)</f>
        <v/>
      </c>
    </row>
    <row r="327">
      <c r="A327" s="24" t="n"/>
      <c r="B327" s="25" t="n"/>
      <c r="C327" s="25" t="n"/>
      <c r="D327" s="25" t="n"/>
      <c r="E327" s="25" t="n"/>
      <c r="F327" s="26" t="n"/>
      <c r="G327" s="26" t="n"/>
      <c r="H327" s="26" t="n"/>
      <c r="I327" s="26" t="n"/>
      <c r="J327" s="26" t="n"/>
      <c r="K327" s="27" t="n"/>
      <c r="L327" s="24" t="n"/>
      <c r="M327" s="19">
        <f>IF($F327="","",SUM(G327:J327))</f>
        <v/>
      </c>
      <c r="N327" s="20">
        <f>IF(OR($F327="",$F327=0),"",M327/F327)</f>
        <v/>
      </c>
      <c r="O327" s="21">
        <f>IF(OR($F327="",$F327=0,$K327=""),"",K327/F327*1000)</f>
        <v/>
      </c>
      <c r="P327" s="25" t="n"/>
      <c r="Q327">
        <f>IF($F327="","",F327+ROW()/1000000)</f>
        <v/>
      </c>
    </row>
    <row r="328">
      <c r="A328" s="24" t="n"/>
      <c r="B328" s="25" t="n"/>
      <c r="C328" s="25" t="n"/>
      <c r="D328" s="25" t="n"/>
      <c r="E328" s="25" t="n"/>
      <c r="F328" s="26" t="n"/>
      <c r="G328" s="26" t="n"/>
      <c r="H328" s="26" t="n"/>
      <c r="I328" s="26" t="n"/>
      <c r="J328" s="26" t="n"/>
      <c r="K328" s="27" t="n"/>
      <c r="L328" s="24" t="n"/>
      <c r="M328" s="19">
        <f>IF($F328="","",SUM(G328:J328))</f>
        <v/>
      </c>
      <c r="N328" s="20">
        <f>IF(OR($F328="",$F328=0),"",M328/F328)</f>
        <v/>
      </c>
      <c r="O328" s="21">
        <f>IF(OR($F328="",$F328=0,$K328=""),"",K328/F328*1000)</f>
        <v/>
      </c>
      <c r="P328" s="25" t="n"/>
      <c r="Q328">
        <f>IF($F328="","",F328+ROW()/1000000)</f>
        <v/>
      </c>
    </row>
    <row r="329">
      <c r="A329" s="24" t="n"/>
      <c r="B329" s="25" t="n"/>
      <c r="C329" s="25" t="n"/>
      <c r="D329" s="25" t="n"/>
      <c r="E329" s="25" t="n"/>
      <c r="F329" s="26" t="n"/>
      <c r="G329" s="26" t="n"/>
      <c r="H329" s="26" t="n"/>
      <c r="I329" s="26" t="n"/>
      <c r="J329" s="26" t="n"/>
      <c r="K329" s="27" t="n"/>
      <c r="L329" s="24" t="n"/>
      <c r="M329" s="19">
        <f>IF($F329="","",SUM(G329:J329))</f>
        <v/>
      </c>
      <c r="N329" s="20">
        <f>IF(OR($F329="",$F329=0),"",M329/F329)</f>
        <v/>
      </c>
      <c r="O329" s="21">
        <f>IF(OR($F329="",$F329=0,$K329=""),"",K329/F329*1000)</f>
        <v/>
      </c>
      <c r="P329" s="25" t="n"/>
      <c r="Q329">
        <f>IF($F329="","",F329+ROW()/1000000)</f>
        <v/>
      </c>
    </row>
    <row r="330">
      <c r="A330" s="24" t="n"/>
      <c r="B330" s="25" t="n"/>
      <c r="C330" s="25" t="n"/>
      <c r="D330" s="25" t="n"/>
      <c r="E330" s="25" t="n"/>
      <c r="F330" s="26" t="n"/>
      <c r="G330" s="26" t="n"/>
      <c r="H330" s="26" t="n"/>
      <c r="I330" s="26" t="n"/>
      <c r="J330" s="26" t="n"/>
      <c r="K330" s="27" t="n"/>
      <c r="L330" s="24" t="n"/>
      <c r="M330" s="19">
        <f>IF($F330="","",SUM(G330:J330))</f>
        <v/>
      </c>
      <c r="N330" s="20">
        <f>IF(OR($F330="",$F330=0),"",M330/F330)</f>
        <v/>
      </c>
      <c r="O330" s="21">
        <f>IF(OR($F330="",$F330=0,$K330=""),"",K330/F330*1000)</f>
        <v/>
      </c>
      <c r="P330" s="25" t="n"/>
      <c r="Q330">
        <f>IF($F330="","",F330+ROW()/1000000)</f>
        <v/>
      </c>
    </row>
    <row r="331">
      <c r="A331" s="24" t="n"/>
      <c r="B331" s="25" t="n"/>
      <c r="C331" s="25" t="n"/>
      <c r="D331" s="25" t="n"/>
      <c r="E331" s="25" t="n"/>
      <c r="F331" s="26" t="n"/>
      <c r="G331" s="26" t="n"/>
      <c r="H331" s="26" t="n"/>
      <c r="I331" s="26" t="n"/>
      <c r="J331" s="26" t="n"/>
      <c r="K331" s="27" t="n"/>
      <c r="L331" s="24" t="n"/>
      <c r="M331" s="19">
        <f>IF($F331="","",SUM(G331:J331))</f>
        <v/>
      </c>
      <c r="N331" s="20">
        <f>IF(OR($F331="",$F331=0),"",M331/F331)</f>
        <v/>
      </c>
      <c r="O331" s="21">
        <f>IF(OR($F331="",$F331=0,$K331=""),"",K331/F331*1000)</f>
        <v/>
      </c>
      <c r="P331" s="25" t="n"/>
      <c r="Q331">
        <f>IF($F331="","",F331+ROW()/1000000)</f>
        <v/>
      </c>
    </row>
    <row r="332">
      <c r="A332" s="24" t="n"/>
      <c r="B332" s="25" t="n"/>
      <c r="C332" s="25" t="n"/>
      <c r="D332" s="25" t="n"/>
      <c r="E332" s="25" t="n"/>
      <c r="F332" s="26" t="n"/>
      <c r="G332" s="26" t="n"/>
      <c r="H332" s="26" t="n"/>
      <c r="I332" s="26" t="n"/>
      <c r="J332" s="26" t="n"/>
      <c r="K332" s="27" t="n"/>
      <c r="L332" s="24" t="n"/>
      <c r="M332" s="19">
        <f>IF($F332="","",SUM(G332:J332))</f>
        <v/>
      </c>
      <c r="N332" s="20">
        <f>IF(OR($F332="",$F332=0),"",M332/F332)</f>
        <v/>
      </c>
      <c r="O332" s="21">
        <f>IF(OR($F332="",$F332=0,$K332=""),"",K332/F332*1000)</f>
        <v/>
      </c>
      <c r="P332" s="25" t="n"/>
      <c r="Q332">
        <f>IF($F332="","",F332+ROW()/1000000)</f>
        <v/>
      </c>
    </row>
    <row r="333">
      <c r="A333" s="24" t="n"/>
      <c r="B333" s="25" t="n"/>
      <c r="C333" s="25" t="n"/>
      <c r="D333" s="25" t="n"/>
      <c r="E333" s="25" t="n"/>
      <c r="F333" s="26" t="n"/>
      <c r="G333" s="26" t="n"/>
      <c r="H333" s="26" t="n"/>
      <c r="I333" s="26" t="n"/>
      <c r="J333" s="26" t="n"/>
      <c r="K333" s="27" t="n"/>
      <c r="L333" s="24" t="n"/>
      <c r="M333" s="19">
        <f>IF($F333="","",SUM(G333:J333))</f>
        <v/>
      </c>
      <c r="N333" s="20">
        <f>IF(OR($F333="",$F333=0),"",M333/F333)</f>
        <v/>
      </c>
      <c r="O333" s="21">
        <f>IF(OR($F333="",$F333=0,$K333=""),"",K333/F333*1000)</f>
        <v/>
      </c>
      <c r="P333" s="25" t="n"/>
      <c r="Q333">
        <f>IF($F333="","",F333+ROW()/1000000)</f>
        <v/>
      </c>
    </row>
    <row r="334">
      <c r="A334" s="24" t="n"/>
      <c r="B334" s="25" t="n"/>
      <c r="C334" s="25" t="n"/>
      <c r="D334" s="25" t="n"/>
      <c r="E334" s="25" t="n"/>
      <c r="F334" s="26" t="n"/>
      <c r="G334" s="26" t="n"/>
      <c r="H334" s="26" t="n"/>
      <c r="I334" s="26" t="n"/>
      <c r="J334" s="26" t="n"/>
      <c r="K334" s="27" t="n"/>
      <c r="L334" s="24" t="n"/>
      <c r="M334" s="19">
        <f>IF($F334="","",SUM(G334:J334))</f>
        <v/>
      </c>
      <c r="N334" s="20">
        <f>IF(OR($F334="",$F334=0),"",M334/F334)</f>
        <v/>
      </c>
      <c r="O334" s="21">
        <f>IF(OR($F334="",$F334=0,$K334=""),"",K334/F334*1000)</f>
        <v/>
      </c>
      <c r="P334" s="25" t="n"/>
      <c r="Q334">
        <f>IF($F334="","",F334+ROW()/1000000)</f>
        <v/>
      </c>
    </row>
    <row r="335">
      <c r="A335" s="24" t="n"/>
      <c r="B335" s="25" t="n"/>
      <c r="C335" s="25" t="n"/>
      <c r="D335" s="25" t="n"/>
      <c r="E335" s="25" t="n"/>
      <c r="F335" s="26" t="n"/>
      <c r="G335" s="26" t="n"/>
      <c r="H335" s="26" t="n"/>
      <c r="I335" s="26" t="n"/>
      <c r="J335" s="26" t="n"/>
      <c r="K335" s="27" t="n"/>
      <c r="L335" s="24" t="n"/>
      <c r="M335" s="19">
        <f>IF($F335="","",SUM(G335:J335))</f>
        <v/>
      </c>
      <c r="N335" s="20">
        <f>IF(OR($F335="",$F335=0),"",M335/F335)</f>
        <v/>
      </c>
      <c r="O335" s="21">
        <f>IF(OR($F335="",$F335=0,$K335=""),"",K335/F335*1000)</f>
        <v/>
      </c>
      <c r="P335" s="25" t="n"/>
      <c r="Q335">
        <f>IF($F335="","",F335+ROW()/1000000)</f>
        <v/>
      </c>
    </row>
    <row r="336">
      <c r="A336" s="24" t="n"/>
      <c r="B336" s="25" t="n"/>
      <c r="C336" s="25" t="n"/>
      <c r="D336" s="25" t="n"/>
      <c r="E336" s="25" t="n"/>
      <c r="F336" s="26" t="n"/>
      <c r="G336" s="26" t="n"/>
      <c r="H336" s="26" t="n"/>
      <c r="I336" s="26" t="n"/>
      <c r="J336" s="26" t="n"/>
      <c r="K336" s="27" t="n"/>
      <c r="L336" s="24" t="n"/>
      <c r="M336" s="19">
        <f>IF($F336="","",SUM(G336:J336))</f>
        <v/>
      </c>
      <c r="N336" s="20">
        <f>IF(OR($F336="",$F336=0),"",M336/F336)</f>
        <v/>
      </c>
      <c r="O336" s="21">
        <f>IF(OR($F336="",$F336=0,$K336=""),"",K336/F336*1000)</f>
        <v/>
      </c>
      <c r="P336" s="25" t="n"/>
      <c r="Q336">
        <f>IF($F336="","",F336+ROW()/1000000)</f>
        <v/>
      </c>
    </row>
    <row r="337">
      <c r="A337" s="24" t="n"/>
      <c r="B337" s="25" t="n"/>
      <c r="C337" s="25" t="n"/>
      <c r="D337" s="25" t="n"/>
      <c r="E337" s="25" t="n"/>
      <c r="F337" s="26" t="n"/>
      <c r="G337" s="26" t="n"/>
      <c r="H337" s="26" t="n"/>
      <c r="I337" s="26" t="n"/>
      <c r="J337" s="26" t="n"/>
      <c r="K337" s="27" t="n"/>
      <c r="L337" s="24" t="n"/>
      <c r="M337" s="19">
        <f>IF($F337="","",SUM(G337:J337))</f>
        <v/>
      </c>
      <c r="N337" s="20">
        <f>IF(OR($F337="",$F337=0),"",M337/F337)</f>
        <v/>
      </c>
      <c r="O337" s="21">
        <f>IF(OR($F337="",$F337=0,$K337=""),"",K337/F337*1000)</f>
        <v/>
      </c>
      <c r="P337" s="25" t="n"/>
      <c r="Q337">
        <f>IF($F337="","",F337+ROW()/1000000)</f>
        <v/>
      </c>
    </row>
    <row r="338">
      <c r="A338" s="24" t="n"/>
      <c r="B338" s="25" t="n"/>
      <c r="C338" s="25" t="n"/>
      <c r="D338" s="25" t="n"/>
      <c r="E338" s="25" t="n"/>
      <c r="F338" s="26" t="n"/>
      <c r="G338" s="26" t="n"/>
      <c r="H338" s="26" t="n"/>
      <c r="I338" s="26" t="n"/>
      <c r="J338" s="26" t="n"/>
      <c r="K338" s="27" t="n"/>
      <c r="L338" s="24" t="n"/>
      <c r="M338" s="19">
        <f>IF($F338="","",SUM(G338:J338))</f>
        <v/>
      </c>
      <c r="N338" s="20">
        <f>IF(OR($F338="",$F338=0),"",M338/F338)</f>
        <v/>
      </c>
      <c r="O338" s="21">
        <f>IF(OR($F338="",$F338=0,$K338=""),"",K338/F338*1000)</f>
        <v/>
      </c>
      <c r="P338" s="25" t="n"/>
      <c r="Q338">
        <f>IF($F338="","",F338+ROW()/1000000)</f>
        <v/>
      </c>
    </row>
    <row r="339">
      <c r="A339" s="24" t="n"/>
      <c r="B339" s="25" t="n"/>
      <c r="C339" s="25" t="n"/>
      <c r="D339" s="25" t="n"/>
      <c r="E339" s="25" t="n"/>
      <c r="F339" s="26" t="n"/>
      <c r="G339" s="26" t="n"/>
      <c r="H339" s="26" t="n"/>
      <c r="I339" s="26" t="n"/>
      <c r="J339" s="26" t="n"/>
      <c r="K339" s="27" t="n"/>
      <c r="L339" s="24" t="n"/>
      <c r="M339" s="19">
        <f>IF($F339="","",SUM(G339:J339))</f>
        <v/>
      </c>
      <c r="N339" s="20">
        <f>IF(OR($F339="",$F339=0),"",M339/F339)</f>
        <v/>
      </c>
      <c r="O339" s="21">
        <f>IF(OR($F339="",$F339=0,$K339=""),"",K339/F339*1000)</f>
        <v/>
      </c>
      <c r="P339" s="25" t="n"/>
      <c r="Q339">
        <f>IF($F339="","",F339+ROW()/1000000)</f>
        <v/>
      </c>
    </row>
    <row r="340">
      <c r="A340" s="24" t="n"/>
      <c r="B340" s="25" t="n"/>
      <c r="C340" s="25" t="n"/>
      <c r="D340" s="25" t="n"/>
      <c r="E340" s="25" t="n"/>
      <c r="F340" s="26" t="n"/>
      <c r="G340" s="26" t="n"/>
      <c r="H340" s="26" t="n"/>
      <c r="I340" s="26" t="n"/>
      <c r="J340" s="26" t="n"/>
      <c r="K340" s="27" t="n"/>
      <c r="L340" s="24" t="n"/>
      <c r="M340" s="19">
        <f>IF($F340="","",SUM(G340:J340))</f>
        <v/>
      </c>
      <c r="N340" s="20">
        <f>IF(OR($F340="",$F340=0),"",M340/F340)</f>
        <v/>
      </c>
      <c r="O340" s="21">
        <f>IF(OR($F340="",$F340=0,$K340=""),"",K340/F340*1000)</f>
        <v/>
      </c>
      <c r="P340" s="25" t="n"/>
      <c r="Q340">
        <f>IF($F340="","",F340+ROW()/1000000)</f>
        <v/>
      </c>
    </row>
    <row r="341">
      <c r="A341" s="24" t="n"/>
      <c r="B341" s="25" t="n"/>
      <c r="C341" s="25" t="n"/>
      <c r="D341" s="25" t="n"/>
      <c r="E341" s="25" t="n"/>
      <c r="F341" s="26" t="n"/>
      <c r="G341" s="26" t="n"/>
      <c r="H341" s="26" t="n"/>
      <c r="I341" s="26" t="n"/>
      <c r="J341" s="26" t="n"/>
      <c r="K341" s="27" t="n"/>
      <c r="L341" s="24" t="n"/>
      <c r="M341" s="19">
        <f>IF($F341="","",SUM(G341:J341))</f>
        <v/>
      </c>
      <c r="N341" s="20">
        <f>IF(OR($F341="",$F341=0),"",M341/F341)</f>
        <v/>
      </c>
      <c r="O341" s="21">
        <f>IF(OR($F341="",$F341=0,$K341=""),"",K341/F341*1000)</f>
        <v/>
      </c>
      <c r="P341" s="25" t="n"/>
      <c r="Q341">
        <f>IF($F341="","",F341+ROW()/1000000)</f>
        <v/>
      </c>
    </row>
    <row r="342">
      <c r="A342" s="24" t="n"/>
      <c r="B342" s="25" t="n"/>
      <c r="C342" s="25" t="n"/>
      <c r="D342" s="25" t="n"/>
      <c r="E342" s="25" t="n"/>
      <c r="F342" s="26" t="n"/>
      <c r="G342" s="26" t="n"/>
      <c r="H342" s="26" t="n"/>
      <c r="I342" s="26" t="n"/>
      <c r="J342" s="26" t="n"/>
      <c r="K342" s="27" t="n"/>
      <c r="L342" s="24" t="n"/>
      <c r="M342" s="19">
        <f>IF($F342="","",SUM(G342:J342))</f>
        <v/>
      </c>
      <c r="N342" s="20">
        <f>IF(OR($F342="",$F342=0),"",M342/F342)</f>
        <v/>
      </c>
      <c r="O342" s="21">
        <f>IF(OR($F342="",$F342=0,$K342=""),"",K342/F342*1000)</f>
        <v/>
      </c>
      <c r="P342" s="25" t="n"/>
      <c r="Q342">
        <f>IF($F342="","",F342+ROW()/1000000)</f>
        <v/>
      </c>
    </row>
    <row r="343">
      <c r="A343" s="24" t="n"/>
      <c r="B343" s="25" t="n"/>
      <c r="C343" s="25" t="n"/>
      <c r="D343" s="25" t="n"/>
      <c r="E343" s="25" t="n"/>
      <c r="F343" s="26" t="n"/>
      <c r="G343" s="26" t="n"/>
      <c r="H343" s="26" t="n"/>
      <c r="I343" s="26" t="n"/>
      <c r="J343" s="26" t="n"/>
      <c r="K343" s="27" t="n"/>
      <c r="L343" s="24" t="n"/>
      <c r="M343" s="19">
        <f>IF($F343="","",SUM(G343:J343))</f>
        <v/>
      </c>
      <c r="N343" s="20">
        <f>IF(OR($F343="",$F343=0),"",M343/F343)</f>
        <v/>
      </c>
      <c r="O343" s="21">
        <f>IF(OR($F343="",$F343=0,$K343=""),"",K343/F343*1000)</f>
        <v/>
      </c>
      <c r="P343" s="25" t="n"/>
      <c r="Q343">
        <f>IF($F343="","",F343+ROW()/1000000)</f>
        <v/>
      </c>
    </row>
    <row r="344">
      <c r="A344" s="24" t="n"/>
      <c r="B344" s="25" t="n"/>
      <c r="C344" s="25" t="n"/>
      <c r="D344" s="25" t="n"/>
      <c r="E344" s="25" t="n"/>
      <c r="F344" s="26" t="n"/>
      <c r="G344" s="26" t="n"/>
      <c r="H344" s="26" t="n"/>
      <c r="I344" s="26" t="n"/>
      <c r="J344" s="26" t="n"/>
      <c r="K344" s="27" t="n"/>
      <c r="L344" s="24" t="n"/>
      <c r="M344" s="19">
        <f>IF($F344="","",SUM(G344:J344))</f>
        <v/>
      </c>
      <c r="N344" s="20">
        <f>IF(OR($F344="",$F344=0),"",M344/F344)</f>
        <v/>
      </c>
      <c r="O344" s="21">
        <f>IF(OR($F344="",$F344=0,$K344=""),"",K344/F344*1000)</f>
        <v/>
      </c>
      <c r="P344" s="25" t="n"/>
      <c r="Q344">
        <f>IF($F344="","",F344+ROW()/1000000)</f>
        <v/>
      </c>
    </row>
    <row r="345">
      <c r="A345" s="24" t="n"/>
      <c r="B345" s="25" t="n"/>
      <c r="C345" s="25" t="n"/>
      <c r="D345" s="25" t="n"/>
      <c r="E345" s="25" t="n"/>
      <c r="F345" s="26" t="n"/>
      <c r="G345" s="26" t="n"/>
      <c r="H345" s="26" t="n"/>
      <c r="I345" s="26" t="n"/>
      <c r="J345" s="26" t="n"/>
      <c r="K345" s="27" t="n"/>
      <c r="L345" s="24" t="n"/>
      <c r="M345" s="19">
        <f>IF($F345="","",SUM(G345:J345))</f>
        <v/>
      </c>
      <c r="N345" s="20">
        <f>IF(OR($F345="",$F345=0),"",M345/F345)</f>
        <v/>
      </c>
      <c r="O345" s="21">
        <f>IF(OR($F345="",$F345=0,$K345=""),"",K345/F345*1000)</f>
        <v/>
      </c>
      <c r="P345" s="25" t="n"/>
      <c r="Q345">
        <f>IF($F345="","",F345+ROW()/1000000)</f>
        <v/>
      </c>
    </row>
    <row r="346">
      <c r="A346" s="24" t="n"/>
      <c r="B346" s="25" t="n"/>
      <c r="C346" s="25" t="n"/>
      <c r="D346" s="25" t="n"/>
      <c r="E346" s="25" t="n"/>
      <c r="F346" s="26" t="n"/>
      <c r="G346" s="26" t="n"/>
      <c r="H346" s="26" t="n"/>
      <c r="I346" s="26" t="n"/>
      <c r="J346" s="26" t="n"/>
      <c r="K346" s="27" t="n"/>
      <c r="L346" s="24" t="n"/>
      <c r="M346" s="19">
        <f>IF($F346="","",SUM(G346:J346))</f>
        <v/>
      </c>
      <c r="N346" s="20">
        <f>IF(OR($F346="",$F346=0),"",M346/F346)</f>
        <v/>
      </c>
      <c r="O346" s="21">
        <f>IF(OR($F346="",$F346=0,$K346=""),"",K346/F346*1000)</f>
        <v/>
      </c>
      <c r="P346" s="25" t="n"/>
      <c r="Q346">
        <f>IF($F346="","",F346+ROW()/1000000)</f>
        <v/>
      </c>
    </row>
    <row r="347">
      <c r="A347" s="24" t="n"/>
      <c r="B347" s="25" t="n"/>
      <c r="C347" s="25" t="n"/>
      <c r="D347" s="25" t="n"/>
      <c r="E347" s="25" t="n"/>
      <c r="F347" s="26" t="n"/>
      <c r="G347" s="26" t="n"/>
      <c r="H347" s="26" t="n"/>
      <c r="I347" s="26" t="n"/>
      <c r="J347" s="26" t="n"/>
      <c r="K347" s="27" t="n"/>
      <c r="L347" s="24" t="n"/>
      <c r="M347" s="19">
        <f>IF($F347="","",SUM(G347:J347))</f>
        <v/>
      </c>
      <c r="N347" s="20">
        <f>IF(OR($F347="",$F347=0),"",M347/F347)</f>
        <v/>
      </c>
      <c r="O347" s="21">
        <f>IF(OR($F347="",$F347=0,$K347=""),"",K347/F347*1000)</f>
        <v/>
      </c>
      <c r="P347" s="25" t="n"/>
      <c r="Q347">
        <f>IF($F347="","",F347+ROW()/1000000)</f>
        <v/>
      </c>
    </row>
    <row r="348">
      <c r="A348" s="24" t="n"/>
      <c r="B348" s="25" t="n"/>
      <c r="C348" s="25" t="n"/>
      <c r="D348" s="25" t="n"/>
      <c r="E348" s="25" t="n"/>
      <c r="F348" s="26" t="n"/>
      <c r="G348" s="26" t="n"/>
      <c r="H348" s="26" t="n"/>
      <c r="I348" s="26" t="n"/>
      <c r="J348" s="26" t="n"/>
      <c r="K348" s="27" t="n"/>
      <c r="L348" s="24" t="n"/>
      <c r="M348" s="19">
        <f>IF($F348="","",SUM(G348:J348))</f>
        <v/>
      </c>
      <c r="N348" s="20">
        <f>IF(OR($F348="",$F348=0),"",M348/F348)</f>
        <v/>
      </c>
      <c r="O348" s="21">
        <f>IF(OR($F348="",$F348=0,$K348=""),"",K348/F348*1000)</f>
        <v/>
      </c>
      <c r="P348" s="25" t="n"/>
      <c r="Q348">
        <f>IF($F348="","",F348+ROW()/1000000)</f>
        <v/>
      </c>
    </row>
    <row r="349">
      <c r="A349" s="24" t="n"/>
      <c r="B349" s="25" t="n"/>
      <c r="C349" s="25" t="n"/>
      <c r="D349" s="25" t="n"/>
      <c r="E349" s="25" t="n"/>
      <c r="F349" s="26" t="n"/>
      <c r="G349" s="26" t="n"/>
      <c r="H349" s="26" t="n"/>
      <c r="I349" s="26" t="n"/>
      <c r="J349" s="26" t="n"/>
      <c r="K349" s="27" t="n"/>
      <c r="L349" s="24" t="n"/>
      <c r="M349" s="19">
        <f>IF($F349="","",SUM(G349:J349))</f>
        <v/>
      </c>
      <c r="N349" s="20">
        <f>IF(OR($F349="",$F349=0),"",M349/F349)</f>
        <v/>
      </c>
      <c r="O349" s="21">
        <f>IF(OR($F349="",$F349=0,$K349=""),"",K349/F349*1000)</f>
        <v/>
      </c>
      <c r="P349" s="25" t="n"/>
      <c r="Q349">
        <f>IF($F349="","",F349+ROW()/1000000)</f>
        <v/>
      </c>
    </row>
    <row r="350">
      <c r="A350" s="24" t="n"/>
      <c r="B350" s="25" t="n"/>
      <c r="C350" s="25" t="n"/>
      <c r="D350" s="25" t="n"/>
      <c r="E350" s="25" t="n"/>
      <c r="F350" s="26" t="n"/>
      <c r="G350" s="26" t="n"/>
      <c r="H350" s="26" t="n"/>
      <c r="I350" s="26" t="n"/>
      <c r="J350" s="26" t="n"/>
      <c r="K350" s="27" t="n"/>
      <c r="L350" s="24" t="n"/>
      <c r="M350" s="19">
        <f>IF($F350="","",SUM(G350:J350))</f>
        <v/>
      </c>
      <c r="N350" s="20">
        <f>IF(OR($F350="",$F350=0),"",M350/F350)</f>
        <v/>
      </c>
      <c r="O350" s="21">
        <f>IF(OR($F350="",$F350=0,$K350=""),"",K350/F350*1000)</f>
        <v/>
      </c>
      <c r="P350" s="25" t="n"/>
      <c r="Q350">
        <f>IF($F350="","",F350+ROW()/1000000)</f>
        <v/>
      </c>
    </row>
    <row r="351">
      <c r="A351" s="24" t="n"/>
      <c r="B351" s="25" t="n"/>
      <c r="C351" s="25" t="n"/>
      <c r="D351" s="25" t="n"/>
      <c r="E351" s="25" t="n"/>
      <c r="F351" s="26" t="n"/>
      <c r="G351" s="26" t="n"/>
      <c r="H351" s="26" t="n"/>
      <c r="I351" s="26" t="n"/>
      <c r="J351" s="26" t="n"/>
      <c r="K351" s="27" t="n"/>
      <c r="L351" s="24" t="n"/>
      <c r="M351" s="19">
        <f>IF($F351="","",SUM(G351:J351))</f>
        <v/>
      </c>
      <c r="N351" s="20">
        <f>IF(OR($F351="",$F351=0),"",M351/F351)</f>
        <v/>
      </c>
      <c r="O351" s="21">
        <f>IF(OR($F351="",$F351=0,$K351=""),"",K351/F351*1000)</f>
        <v/>
      </c>
      <c r="P351" s="25" t="n"/>
      <c r="Q351">
        <f>IF($F351="","",F351+ROW()/1000000)</f>
        <v/>
      </c>
    </row>
    <row r="352">
      <c r="A352" s="24" t="n"/>
      <c r="B352" s="25" t="n"/>
      <c r="C352" s="25" t="n"/>
      <c r="D352" s="25" t="n"/>
      <c r="E352" s="25" t="n"/>
      <c r="F352" s="26" t="n"/>
      <c r="G352" s="26" t="n"/>
      <c r="H352" s="26" t="n"/>
      <c r="I352" s="26" t="n"/>
      <c r="J352" s="26" t="n"/>
      <c r="K352" s="27" t="n"/>
      <c r="L352" s="24" t="n"/>
      <c r="M352" s="19">
        <f>IF($F352="","",SUM(G352:J352))</f>
        <v/>
      </c>
      <c r="N352" s="20">
        <f>IF(OR($F352="",$F352=0),"",M352/F352)</f>
        <v/>
      </c>
      <c r="O352" s="21">
        <f>IF(OR($F352="",$F352=0,$K352=""),"",K352/F352*1000)</f>
        <v/>
      </c>
      <c r="P352" s="25" t="n"/>
      <c r="Q352">
        <f>IF($F352="","",F352+ROW()/1000000)</f>
        <v/>
      </c>
    </row>
    <row r="353">
      <c r="A353" s="24" t="n"/>
      <c r="B353" s="25" t="n"/>
      <c r="C353" s="25" t="n"/>
      <c r="D353" s="25" t="n"/>
      <c r="E353" s="25" t="n"/>
      <c r="F353" s="26" t="n"/>
      <c r="G353" s="26" t="n"/>
      <c r="H353" s="26" t="n"/>
      <c r="I353" s="26" t="n"/>
      <c r="J353" s="26" t="n"/>
      <c r="K353" s="27" t="n"/>
      <c r="L353" s="24" t="n"/>
      <c r="M353" s="19">
        <f>IF($F353="","",SUM(G353:J353))</f>
        <v/>
      </c>
      <c r="N353" s="20">
        <f>IF(OR($F353="",$F353=0),"",M353/F353)</f>
        <v/>
      </c>
      <c r="O353" s="21">
        <f>IF(OR($F353="",$F353=0,$K353=""),"",K353/F353*1000)</f>
        <v/>
      </c>
      <c r="P353" s="25" t="n"/>
      <c r="Q353">
        <f>IF($F353="","",F353+ROW()/1000000)</f>
        <v/>
      </c>
    </row>
    <row r="354">
      <c r="A354" s="24" t="n"/>
      <c r="B354" s="25" t="n"/>
      <c r="C354" s="25" t="n"/>
      <c r="D354" s="25" t="n"/>
      <c r="E354" s="25" t="n"/>
      <c r="F354" s="26" t="n"/>
      <c r="G354" s="26" t="n"/>
      <c r="H354" s="26" t="n"/>
      <c r="I354" s="26" t="n"/>
      <c r="J354" s="26" t="n"/>
      <c r="K354" s="27" t="n"/>
      <c r="L354" s="24" t="n"/>
      <c r="M354" s="19">
        <f>IF($F354="","",SUM(G354:J354))</f>
        <v/>
      </c>
      <c r="N354" s="20">
        <f>IF(OR($F354="",$F354=0),"",M354/F354)</f>
        <v/>
      </c>
      <c r="O354" s="21">
        <f>IF(OR($F354="",$F354=0,$K354=""),"",K354/F354*1000)</f>
        <v/>
      </c>
      <c r="P354" s="25" t="n"/>
      <c r="Q354">
        <f>IF($F354="","",F354+ROW()/1000000)</f>
        <v/>
      </c>
    </row>
    <row r="355">
      <c r="A355" s="24" t="n"/>
      <c r="B355" s="25" t="n"/>
      <c r="C355" s="25" t="n"/>
      <c r="D355" s="25" t="n"/>
      <c r="E355" s="25" t="n"/>
      <c r="F355" s="26" t="n"/>
      <c r="G355" s="26" t="n"/>
      <c r="H355" s="26" t="n"/>
      <c r="I355" s="26" t="n"/>
      <c r="J355" s="26" t="n"/>
      <c r="K355" s="27" t="n"/>
      <c r="L355" s="24" t="n"/>
      <c r="M355" s="19">
        <f>IF($F355="","",SUM(G355:J355))</f>
        <v/>
      </c>
      <c r="N355" s="20">
        <f>IF(OR($F355="",$F355=0),"",M355/F355)</f>
        <v/>
      </c>
      <c r="O355" s="21">
        <f>IF(OR($F355="",$F355=0,$K355=""),"",K355/F355*1000)</f>
        <v/>
      </c>
      <c r="P355" s="25" t="n"/>
      <c r="Q355">
        <f>IF($F355="","",F355+ROW()/1000000)</f>
        <v/>
      </c>
    </row>
    <row r="356">
      <c r="A356" s="24" t="n"/>
      <c r="B356" s="25" t="n"/>
      <c r="C356" s="25" t="n"/>
      <c r="D356" s="25" t="n"/>
      <c r="E356" s="25" t="n"/>
      <c r="F356" s="26" t="n"/>
      <c r="G356" s="26" t="n"/>
      <c r="H356" s="26" t="n"/>
      <c r="I356" s="26" t="n"/>
      <c r="J356" s="26" t="n"/>
      <c r="K356" s="27" t="n"/>
      <c r="L356" s="24" t="n"/>
      <c r="M356" s="19">
        <f>IF($F356="","",SUM(G356:J356))</f>
        <v/>
      </c>
      <c r="N356" s="20">
        <f>IF(OR($F356="",$F356=0),"",M356/F356)</f>
        <v/>
      </c>
      <c r="O356" s="21">
        <f>IF(OR($F356="",$F356=0,$K356=""),"",K356/F356*1000)</f>
        <v/>
      </c>
      <c r="P356" s="25" t="n"/>
      <c r="Q356">
        <f>IF($F356="","",F356+ROW()/1000000)</f>
        <v/>
      </c>
    </row>
    <row r="357">
      <c r="A357" s="24" t="n"/>
      <c r="B357" s="25" t="n"/>
      <c r="C357" s="25" t="n"/>
      <c r="D357" s="25" t="n"/>
      <c r="E357" s="25" t="n"/>
      <c r="F357" s="26" t="n"/>
      <c r="G357" s="26" t="n"/>
      <c r="H357" s="26" t="n"/>
      <c r="I357" s="26" t="n"/>
      <c r="J357" s="26" t="n"/>
      <c r="K357" s="27" t="n"/>
      <c r="L357" s="24" t="n"/>
      <c r="M357" s="19">
        <f>IF($F357="","",SUM(G357:J357))</f>
        <v/>
      </c>
      <c r="N357" s="20">
        <f>IF(OR($F357="",$F357=0),"",M357/F357)</f>
        <v/>
      </c>
      <c r="O357" s="21">
        <f>IF(OR($F357="",$F357=0,$K357=""),"",K357/F357*1000)</f>
        <v/>
      </c>
      <c r="P357" s="25" t="n"/>
      <c r="Q357">
        <f>IF($F357="","",F357+ROW()/1000000)</f>
        <v/>
      </c>
    </row>
    <row r="358">
      <c r="A358" s="24" t="n"/>
      <c r="B358" s="25" t="n"/>
      <c r="C358" s="25" t="n"/>
      <c r="D358" s="25" t="n"/>
      <c r="E358" s="25" t="n"/>
      <c r="F358" s="26" t="n"/>
      <c r="G358" s="26" t="n"/>
      <c r="H358" s="26" t="n"/>
      <c r="I358" s="26" t="n"/>
      <c r="J358" s="26" t="n"/>
      <c r="K358" s="27" t="n"/>
      <c r="L358" s="24" t="n"/>
      <c r="M358" s="19">
        <f>IF($F358="","",SUM(G358:J358))</f>
        <v/>
      </c>
      <c r="N358" s="20">
        <f>IF(OR($F358="",$F358=0),"",M358/F358)</f>
        <v/>
      </c>
      <c r="O358" s="21">
        <f>IF(OR($F358="",$F358=0,$K358=""),"",K358/F358*1000)</f>
        <v/>
      </c>
      <c r="P358" s="25" t="n"/>
      <c r="Q358">
        <f>IF($F358="","",F358+ROW()/1000000)</f>
        <v/>
      </c>
    </row>
    <row r="359">
      <c r="A359" s="24" t="n"/>
      <c r="B359" s="25" t="n"/>
      <c r="C359" s="25" t="n"/>
      <c r="D359" s="25" t="n"/>
      <c r="E359" s="25" t="n"/>
      <c r="F359" s="26" t="n"/>
      <c r="G359" s="26" t="n"/>
      <c r="H359" s="26" t="n"/>
      <c r="I359" s="26" t="n"/>
      <c r="J359" s="26" t="n"/>
      <c r="K359" s="27" t="n"/>
      <c r="L359" s="24" t="n"/>
      <c r="M359" s="19">
        <f>IF($F359="","",SUM(G359:J359))</f>
        <v/>
      </c>
      <c r="N359" s="20">
        <f>IF(OR($F359="",$F359=0),"",M359/F359)</f>
        <v/>
      </c>
      <c r="O359" s="21">
        <f>IF(OR($F359="",$F359=0,$K359=""),"",K359/F359*1000)</f>
        <v/>
      </c>
      <c r="P359" s="25" t="n"/>
      <c r="Q359">
        <f>IF($F359="","",F359+ROW()/1000000)</f>
        <v/>
      </c>
    </row>
    <row r="360">
      <c r="A360" s="24" t="n"/>
      <c r="B360" s="25" t="n"/>
      <c r="C360" s="25" t="n"/>
      <c r="D360" s="25" t="n"/>
      <c r="E360" s="25" t="n"/>
      <c r="F360" s="26" t="n"/>
      <c r="G360" s="26" t="n"/>
      <c r="H360" s="26" t="n"/>
      <c r="I360" s="26" t="n"/>
      <c r="J360" s="26" t="n"/>
      <c r="K360" s="27" t="n"/>
      <c r="L360" s="24" t="n"/>
      <c r="M360" s="19">
        <f>IF($F360="","",SUM(G360:J360))</f>
        <v/>
      </c>
      <c r="N360" s="20">
        <f>IF(OR($F360="",$F360=0),"",M360/F360)</f>
        <v/>
      </c>
      <c r="O360" s="21">
        <f>IF(OR($F360="",$F360=0,$K360=""),"",K360/F360*1000)</f>
        <v/>
      </c>
      <c r="P360" s="25" t="n"/>
      <c r="Q360">
        <f>IF($F360="","",F360+ROW()/1000000)</f>
        <v/>
      </c>
    </row>
    <row r="361">
      <c r="A361" s="24" t="n"/>
      <c r="B361" s="25" t="n"/>
      <c r="C361" s="25" t="n"/>
      <c r="D361" s="25" t="n"/>
      <c r="E361" s="25" t="n"/>
      <c r="F361" s="26" t="n"/>
      <c r="G361" s="26" t="n"/>
      <c r="H361" s="26" t="n"/>
      <c r="I361" s="26" t="n"/>
      <c r="J361" s="26" t="n"/>
      <c r="K361" s="27" t="n"/>
      <c r="L361" s="24" t="n"/>
      <c r="M361" s="19">
        <f>IF($F361="","",SUM(G361:J361))</f>
        <v/>
      </c>
      <c r="N361" s="20">
        <f>IF(OR($F361="",$F361=0),"",M361/F361)</f>
        <v/>
      </c>
      <c r="O361" s="21">
        <f>IF(OR($F361="",$F361=0,$K361=""),"",K361/F361*1000)</f>
        <v/>
      </c>
      <c r="P361" s="25" t="n"/>
      <c r="Q361">
        <f>IF($F361="","",F361+ROW()/1000000)</f>
        <v/>
      </c>
    </row>
    <row r="362">
      <c r="A362" s="24" t="n"/>
      <c r="B362" s="25" t="n"/>
      <c r="C362" s="25" t="n"/>
      <c r="D362" s="25" t="n"/>
      <c r="E362" s="25" t="n"/>
      <c r="F362" s="26" t="n"/>
      <c r="G362" s="26" t="n"/>
      <c r="H362" s="26" t="n"/>
      <c r="I362" s="26" t="n"/>
      <c r="J362" s="26" t="n"/>
      <c r="K362" s="27" t="n"/>
      <c r="L362" s="24" t="n"/>
      <c r="M362" s="19">
        <f>IF($F362="","",SUM(G362:J362))</f>
        <v/>
      </c>
      <c r="N362" s="20">
        <f>IF(OR($F362="",$F362=0),"",M362/F362)</f>
        <v/>
      </c>
      <c r="O362" s="21">
        <f>IF(OR($F362="",$F362=0,$K362=""),"",K362/F362*1000)</f>
        <v/>
      </c>
      <c r="P362" s="25" t="n"/>
      <c r="Q362">
        <f>IF($F362="","",F362+ROW()/1000000)</f>
        <v/>
      </c>
    </row>
    <row r="363">
      <c r="A363" s="24" t="n"/>
      <c r="B363" s="25" t="n"/>
      <c r="C363" s="25" t="n"/>
      <c r="D363" s="25" t="n"/>
      <c r="E363" s="25" t="n"/>
      <c r="F363" s="26" t="n"/>
      <c r="G363" s="26" t="n"/>
      <c r="H363" s="26" t="n"/>
      <c r="I363" s="26" t="n"/>
      <c r="J363" s="26" t="n"/>
      <c r="K363" s="27" t="n"/>
      <c r="L363" s="24" t="n"/>
      <c r="M363" s="19">
        <f>IF($F363="","",SUM(G363:J363))</f>
        <v/>
      </c>
      <c r="N363" s="20">
        <f>IF(OR($F363="",$F363=0),"",M363/F363)</f>
        <v/>
      </c>
      <c r="O363" s="21">
        <f>IF(OR($F363="",$F363=0,$K363=""),"",K363/F363*1000)</f>
        <v/>
      </c>
      <c r="P363" s="25" t="n"/>
      <c r="Q363">
        <f>IF($F363="","",F363+ROW()/1000000)</f>
        <v/>
      </c>
    </row>
    <row r="364">
      <c r="A364" s="24" t="n"/>
      <c r="B364" s="25" t="n"/>
      <c r="C364" s="25" t="n"/>
      <c r="D364" s="25" t="n"/>
      <c r="E364" s="25" t="n"/>
      <c r="F364" s="26" t="n"/>
      <c r="G364" s="26" t="n"/>
      <c r="H364" s="26" t="n"/>
      <c r="I364" s="26" t="n"/>
      <c r="J364" s="26" t="n"/>
      <c r="K364" s="27" t="n"/>
      <c r="L364" s="24" t="n"/>
      <c r="M364" s="19">
        <f>IF($F364="","",SUM(G364:J364))</f>
        <v/>
      </c>
      <c r="N364" s="20">
        <f>IF(OR($F364="",$F364=0),"",M364/F364)</f>
        <v/>
      </c>
      <c r="O364" s="21">
        <f>IF(OR($F364="",$F364=0,$K364=""),"",K364/F364*1000)</f>
        <v/>
      </c>
      <c r="P364" s="25" t="n"/>
      <c r="Q364">
        <f>IF($F364="","",F364+ROW()/1000000)</f>
        <v/>
      </c>
    </row>
    <row r="365">
      <c r="A365" s="24" t="n"/>
      <c r="B365" s="25" t="n"/>
      <c r="C365" s="25" t="n"/>
      <c r="D365" s="25" t="n"/>
      <c r="E365" s="25" t="n"/>
      <c r="F365" s="26" t="n"/>
      <c r="G365" s="26" t="n"/>
      <c r="H365" s="26" t="n"/>
      <c r="I365" s="26" t="n"/>
      <c r="J365" s="26" t="n"/>
      <c r="K365" s="27" t="n"/>
      <c r="L365" s="24" t="n"/>
      <c r="M365" s="19">
        <f>IF($F365="","",SUM(G365:J365))</f>
        <v/>
      </c>
      <c r="N365" s="20">
        <f>IF(OR($F365="",$F365=0),"",M365/F365)</f>
        <v/>
      </c>
      <c r="O365" s="21">
        <f>IF(OR($F365="",$F365=0,$K365=""),"",K365/F365*1000)</f>
        <v/>
      </c>
      <c r="P365" s="25" t="n"/>
      <c r="Q365">
        <f>IF($F365="","",F365+ROW()/1000000)</f>
        <v/>
      </c>
    </row>
    <row r="366">
      <c r="A366" s="24" t="n"/>
      <c r="B366" s="25" t="n"/>
      <c r="C366" s="25" t="n"/>
      <c r="D366" s="25" t="n"/>
      <c r="E366" s="25" t="n"/>
      <c r="F366" s="26" t="n"/>
      <c r="G366" s="26" t="n"/>
      <c r="H366" s="26" t="n"/>
      <c r="I366" s="26" t="n"/>
      <c r="J366" s="26" t="n"/>
      <c r="K366" s="27" t="n"/>
      <c r="L366" s="24" t="n"/>
      <c r="M366" s="19">
        <f>IF($F366="","",SUM(G366:J366))</f>
        <v/>
      </c>
      <c r="N366" s="20">
        <f>IF(OR($F366="",$F366=0),"",M366/F366)</f>
        <v/>
      </c>
      <c r="O366" s="21">
        <f>IF(OR($F366="",$F366=0,$K366=""),"",K366/F366*1000)</f>
        <v/>
      </c>
      <c r="P366" s="25" t="n"/>
      <c r="Q366">
        <f>IF($F366="","",F366+ROW()/1000000)</f>
        <v/>
      </c>
    </row>
    <row r="367">
      <c r="A367" s="24" t="n"/>
      <c r="B367" s="25" t="n"/>
      <c r="C367" s="25" t="n"/>
      <c r="D367" s="25" t="n"/>
      <c r="E367" s="25" t="n"/>
      <c r="F367" s="26" t="n"/>
      <c r="G367" s="26" t="n"/>
      <c r="H367" s="26" t="n"/>
      <c r="I367" s="26" t="n"/>
      <c r="J367" s="26" t="n"/>
      <c r="K367" s="27" t="n"/>
      <c r="L367" s="24" t="n"/>
      <c r="M367" s="19">
        <f>IF($F367="","",SUM(G367:J367))</f>
        <v/>
      </c>
      <c r="N367" s="20">
        <f>IF(OR($F367="",$F367=0),"",M367/F367)</f>
        <v/>
      </c>
      <c r="O367" s="21">
        <f>IF(OR($F367="",$F367=0,$K367=""),"",K367/F367*1000)</f>
        <v/>
      </c>
      <c r="P367" s="25" t="n"/>
      <c r="Q367">
        <f>IF($F367="","",F367+ROW()/1000000)</f>
        <v/>
      </c>
    </row>
    <row r="368">
      <c r="A368" s="24" t="n"/>
      <c r="B368" s="25" t="n"/>
      <c r="C368" s="25" t="n"/>
      <c r="D368" s="25" t="n"/>
      <c r="E368" s="25" t="n"/>
      <c r="F368" s="26" t="n"/>
      <c r="G368" s="26" t="n"/>
      <c r="H368" s="26" t="n"/>
      <c r="I368" s="26" t="n"/>
      <c r="J368" s="26" t="n"/>
      <c r="K368" s="27" t="n"/>
      <c r="L368" s="24" t="n"/>
      <c r="M368" s="19">
        <f>IF($F368="","",SUM(G368:J368))</f>
        <v/>
      </c>
      <c r="N368" s="20">
        <f>IF(OR($F368="",$F368=0),"",M368/F368)</f>
        <v/>
      </c>
      <c r="O368" s="21">
        <f>IF(OR($F368="",$F368=0,$K368=""),"",K368/F368*1000)</f>
        <v/>
      </c>
      <c r="P368" s="25" t="n"/>
      <c r="Q368">
        <f>IF($F368="","",F368+ROW()/1000000)</f>
        <v/>
      </c>
    </row>
    <row r="369">
      <c r="A369" s="24" t="n"/>
      <c r="B369" s="25" t="n"/>
      <c r="C369" s="25" t="n"/>
      <c r="D369" s="25" t="n"/>
      <c r="E369" s="25" t="n"/>
      <c r="F369" s="26" t="n"/>
      <c r="G369" s="26" t="n"/>
      <c r="H369" s="26" t="n"/>
      <c r="I369" s="26" t="n"/>
      <c r="J369" s="26" t="n"/>
      <c r="K369" s="27" t="n"/>
      <c r="L369" s="24" t="n"/>
      <c r="M369" s="19">
        <f>IF($F369="","",SUM(G369:J369))</f>
        <v/>
      </c>
      <c r="N369" s="20">
        <f>IF(OR($F369="",$F369=0),"",M369/F369)</f>
        <v/>
      </c>
      <c r="O369" s="21">
        <f>IF(OR($F369="",$F369=0,$K369=""),"",K369/F369*1000)</f>
        <v/>
      </c>
      <c r="P369" s="25" t="n"/>
      <c r="Q369">
        <f>IF($F369="","",F369+ROW()/1000000)</f>
        <v/>
      </c>
    </row>
    <row r="370">
      <c r="A370" s="24" t="n"/>
      <c r="B370" s="25" t="n"/>
      <c r="C370" s="25" t="n"/>
      <c r="D370" s="25" t="n"/>
      <c r="E370" s="25" t="n"/>
      <c r="F370" s="26" t="n"/>
      <c r="G370" s="26" t="n"/>
      <c r="H370" s="26" t="n"/>
      <c r="I370" s="26" t="n"/>
      <c r="J370" s="26" t="n"/>
      <c r="K370" s="27" t="n"/>
      <c r="L370" s="24" t="n"/>
      <c r="M370" s="19">
        <f>IF($F370="","",SUM(G370:J370))</f>
        <v/>
      </c>
      <c r="N370" s="20">
        <f>IF(OR($F370="",$F370=0),"",M370/F370)</f>
        <v/>
      </c>
      <c r="O370" s="21">
        <f>IF(OR($F370="",$F370=0,$K370=""),"",K370/F370*1000)</f>
        <v/>
      </c>
      <c r="P370" s="25" t="n"/>
      <c r="Q370">
        <f>IF($F370="","",F370+ROW()/1000000)</f>
        <v/>
      </c>
    </row>
    <row r="371">
      <c r="A371" s="24" t="n"/>
      <c r="B371" s="25" t="n"/>
      <c r="C371" s="25" t="n"/>
      <c r="D371" s="25" t="n"/>
      <c r="E371" s="25" t="n"/>
      <c r="F371" s="26" t="n"/>
      <c r="G371" s="26" t="n"/>
      <c r="H371" s="26" t="n"/>
      <c r="I371" s="26" t="n"/>
      <c r="J371" s="26" t="n"/>
      <c r="K371" s="27" t="n"/>
      <c r="L371" s="24" t="n"/>
      <c r="M371" s="19">
        <f>IF($F371="","",SUM(G371:J371))</f>
        <v/>
      </c>
      <c r="N371" s="20">
        <f>IF(OR($F371="",$F371=0),"",M371/F371)</f>
        <v/>
      </c>
      <c r="O371" s="21">
        <f>IF(OR($F371="",$F371=0,$K371=""),"",K371/F371*1000)</f>
        <v/>
      </c>
      <c r="P371" s="25" t="n"/>
      <c r="Q371">
        <f>IF($F371="","",F371+ROW()/1000000)</f>
        <v/>
      </c>
    </row>
    <row r="372">
      <c r="A372" s="24" t="n"/>
      <c r="B372" s="25" t="n"/>
      <c r="C372" s="25" t="n"/>
      <c r="D372" s="25" t="n"/>
      <c r="E372" s="25" t="n"/>
      <c r="F372" s="26" t="n"/>
      <c r="G372" s="26" t="n"/>
      <c r="H372" s="26" t="n"/>
      <c r="I372" s="26" t="n"/>
      <c r="J372" s="26" t="n"/>
      <c r="K372" s="27" t="n"/>
      <c r="L372" s="24" t="n"/>
      <c r="M372" s="19">
        <f>IF($F372="","",SUM(G372:J372))</f>
        <v/>
      </c>
      <c r="N372" s="20">
        <f>IF(OR($F372="",$F372=0),"",M372/F372)</f>
        <v/>
      </c>
      <c r="O372" s="21">
        <f>IF(OR($F372="",$F372=0,$K372=""),"",K372/F372*1000)</f>
        <v/>
      </c>
      <c r="P372" s="25" t="n"/>
      <c r="Q372">
        <f>IF($F372="","",F372+ROW()/1000000)</f>
        <v/>
      </c>
    </row>
    <row r="373">
      <c r="A373" s="24" t="n"/>
      <c r="B373" s="25" t="n"/>
      <c r="C373" s="25" t="n"/>
      <c r="D373" s="25" t="n"/>
      <c r="E373" s="25" t="n"/>
      <c r="F373" s="26" t="n"/>
      <c r="G373" s="26" t="n"/>
      <c r="H373" s="26" t="n"/>
      <c r="I373" s="26" t="n"/>
      <c r="J373" s="26" t="n"/>
      <c r="K373" s="27" t="n"/>
      <c r="L373" s="24" t="n"/>
      <c r="M373" s="19">
        <f>IF($F373="","",SUM(G373:J373))</f>
        <v/>
      </c>
      <c r="N373" s="20">
        <f>IF(OR($F373="",$F373=0),"",M373/F373)</f>
        <v/>
      </c>
      <c r="O373" s="21">
        <f>IF(OR($F373="",$F373=0,$K373=""),"",K373/F373*1000)</f>
        <v/>
      </c>
      <c r="P373" s="25" t="n"/>
      <c r="Q373">
        <f>IF($F373="","",F373+ROW()/1000000)</f>
        <v/>
      </c>
    </row>
    <row r="374">
      <c r="A374" s="24" t="n"/>
      <c r="B374" s="25" t="n"/>
      <c r="C374" s="25" t="n"/>
      <c r="D374" s="25" t="n"/>
      <c r="E374" s="25" t="n"/>
      <c r="F374" s="26" t="n"/>
      <c r="G374" s="26" t="n"/>
      <c r="H374" s="26" t="n"/>
      <c r="I374" s="26" t="n"/>
      <c r="J374" s="26" t="n"/>
      <c r="K374" s="27" t="n"/>
      <c r="L374" s="24" t="n"/>
      <c r="M374" s="19">
        <f>IF($F374="","",SUM(G374:J374))</f>
        <v/>
      </c>
      <c r="N374" s="20">
        <f>IF(OR($F374="",$F374=0),"",M374/F374)</f>
        <v/>
      </c>
      <c r="O374" s="21">
        <f>IF(OR($F374="",$F374=0,$K374=""),"",K374/F374*1000)</f>
        <v/>
      </c>
      <c r="P374" s="25" t="n"/>
      <c r="Q374">
        <f>IF($F374="","",F374+ROW()/1000000)</f>
        <v/>
      </c>
    </row>
    <row r="375">
      <c r="A375" s="24" t="n"/>
      <c r="B375" s="25" t="n"/>
      <c r="C375" s="25" t="n"/>
      <c r="D375" s="25" t="n"/>
      <c r="E375" s="25" t="n"/>
      <c r="F375" s="26" t="n"/>
      <c r="G375" s="26" t="n"/>
      <c r="H375" s="26" t="n"/>
      <c r="I375" s="26" t="n"/>
      <c r="J375" s="26" t="n"/>
      <c r="K375" s="27" t="n"/>
      <c r="L375" s="24" t="n"/>
      <c r="M375" s="19">
        <f>IF($F375="","",SUM(G375:J375))</f>
        <v/>
      </c>
      <c r="N375" s="20">
        <f>IF(OR($F375="",$F375=0),"",M375/F375)</f>
        <v/>
      </c>
      <c r="O375" s="21">
        <f>IF(OR($F375="",$F375=0,$K375=""),"",K375/F375*1000)</f>
        <v/>
      </c>
      <c r="P375" s="25" t="n"/>
      <c r="Q375">
        <f>IF($F375="","",F375+ROW()/1000000)</f>
        <v/>
      </c>
    </row>
    <row r="376">
      <c r="A376" s="24" t="n"/>
      <c r="B376" s="25" t="n"/>
      <c r="C376" s="25" t="n"/>
      <c r="D376" s="25" t="n"/>
      <c r="E376" s="25" t="n"/>
      <c r="F376" s="26" t="n"/>
      <c r="G376" s="26" t="n"/>
      <c r="H376" s="26" t="n"/>
      <c r="I376" s="26" t="n"/>
      <c r="J376" s="26" t="n"/>
      <c r="K376" s="27" t="n"/>
      <c r="L376" s="24" t="n"/>
      <c r="M376" s="19">
        <f>IF($F376="","",SUM(G376:J376))</f>
        <v/>
      </c>
      <c r="N376" s="20">
        <f>IF(OR($F376="",$F376=0),"",M376/F376)</f>
        <v/>
      </c>
      <c r="O376" s="21">
        <f>IF(OR($F376="",$F376=0,$K376=""),"",K376/F376*1000)</f>
        <v/>
      </c>
      <c r="P376" s="25" t="n"/>
      <c r="Q376">
        <f>IF($F376="","",F376+ROW()/1000000)</f>
        <v/>
      </c>
    </row>
    <row r="377">
      <c r="A377" s="24" t="n"/>
      <c r="B377" s="25" t="n"/>
      <c r="C377" s="25" t="n"/>
      <c r="D377" s="25" t="n"/>
      <c r="E377" s="25" t="n"/>
      <c r="F377" s="26" t="n"/>
      <c r="G377" s="26" t="n"/>
      <c r="H377" s="26" t="n"/>
      <c r="I377" s="26" t="n"/>
      <c r="J377" s="26" t="n"/>
      <c r="K377" s="27" t="n"/>
      <c r="L377" s="24" t="n"/>
      <c r="M377" s="19">
        <f>IF($F377="","",SUM(G377:J377))</f>
        <v/>
      </c>
      <c r="N377" s="20">
        <f>IF(OR($F377="",$F377=0),"",M377/F377)</f>
        <v/>
      </c>
      <c r="O377" s="21">
        <f>IF(OR($F377="",$F377=0,$K377=""),"",K377/F377*1000)</f>
        <v/>
      </c>
      <c r="P377" s="25" t="n"/>
      <c r="Q377">
        <f>IF($F377="","",F377+ROW()/1000000)</f>
        <v/>
      </c>
    </row>
    <row r="378">
      <c r="A378" s="24" t="n"/>
      <c r="B378" s="25" t="n"/>
      <c r="C378" s="25" t="n"/>
      <c r="D378" s="25" t="n"/>
      <c r="E378" s="25" t="n"/>
      <c r="F378" s="26" t="n"/>
      <c r="G378" s="26" t="n"/>
      <c r="H378" s="26" t="n"/>
      <c r="I378" s="26" t="n"/>
      <c r="J378" s="26" t="n"/>
      <c r="K378" s="27" t="n"/>
      <c r="L378" s="24" t="n"/>
      <c r="M378" s="19">
        <f>IF($F378="","",SUM(G378:J378))</f>
        <v/>
      </c>
      <c r="N378" s="20">
        <f>IF(OR($F378="",$F378=0),"",M378/F378)</f>
        <v/>
      </c>
      <c r="O378" s="21">
        <f>IF(OR($F378="",$F378=0,$K378=""),"",K378/F378*1000)</f>
        <v/>
      </c>
      <c r="P378" s="25" t="n"/>
      <c r="Q378">
        <f>IF($F378="","",F378+ROW()/1000000)</f>
        <v/>
      </c>
    </row>
    <row r="379">
      <c r="A379" s="24" t="n"/>
      <c r="B379" s="25" t="n"/>
      <c r="C379" s="25" t="n"/>
      <c r="D379" s="25" t="n"/>
      <c r="E379" s="25" t="n"/>
      <c r="F379" s="26" t="n"/>
      <c r="G379" s="26" t="n"/>
      <c r="H379" s="26" t="n"/>
      <c r="I379" s="26" t="n"/>
      <c r="J379" s="26" t="n"/>
      <c r="K379" s="27" t="n"/>
      <c r="L379" s="24" t="n"/>
      <c r="M379" s="19">
        <f>IF($F379="","",SUM(G379:J379))</f>
        <v/>
      </c>
      <c r="N379" s="20">
        <f>IF(OR($F379="",$F379=0),"",M379/F379)</f>
        <v/>
      </c>
      <c r="O379" s="21">
        <f>IF(OR($F379="",$F379=0,$K379=""),"",K379/F379*1000)</f>
        <v/>
      </c>
      <c r="P379" s="25" t="n"/>
      <c r="Q379">
        <f>IF($F379="","",F379+ROW()/1000000)</f>
        <v/>
      </c>
    </row>
    <row r="380">
      <c r="A380" s="24" t="n"/>
      <c r="B380" s="25" t="n"/>
      <c r="C380" s="25" t="n"/>
      <c r="D380" s="25" t="n"/>
      <c r="E380" s="25" t="n"/>
      <c r="F380" s="26" t="n"/>
      <c r="G380" s="26" t="n"/>
      <c r="H380" s="26" t="n"/>
      <c r="I380" s="26" t="n"/>
      <c r="J380" s="26" t="n"/>
      <c r="K380" s="27" t="n"/>
      <c r="L380" s="24" t="n"/>
      <c r="M380" s="19">
        <f>IF($F380="","",SUM(G380:J380))</f>
        <v/>
      </c>
      <c r="N380" s="20">
        <f>IF(OR($F380="",$F380=0),"",M380/F380)</f>
        <v/>
      </c>
      <c r="O380" s="21">
        <f>IF(OR($F380="",$F380=0,$K380=""),"",K380/F380*1000)</f>
        <v/>
      </c>
      <c r="P380" s="25" t="n"/>
      <c r="Q380">
        <f>IF($F380="","",F380+ROW()/1000000)</f>
        <v/>
      </c>
    </row>
    <row r="381">
      <c r="A381" s="24" t="n"/>
      <c r="B381" s="25" t="n"/>
      <c r="C381" s="25" t="n"/>
      <c r="D381" s="25" t="n"/>
      <c r="E381" s="25" t="n"/>
      <c r="F381" s="26" t="n"/>
      <c r="G381" s="26" t="n"/>
      <c r="H381" s="26" t="n"/>
      <c r="I381" s="26" t="n"/>
      <c r="J381" s="26" t="n"/>
      <c r="K381" s="27" t="n"/>
      <c r="L381" s="24" t="n"/>
      <c r="M381" s="19">
        <f>IF($F381="","",SUM(G381:J381))</f>
        <v/>
      </c>
      <c r="N381" s="20">
        <f>IF(OR($F381="",$F381=0),"",M381/F381)</f>
        <v/>
      </c>
      <c r="O381" s="21">
        <f>IF(OR($F381="",$F381=0,$K381=""),"",K381/F381*1000)</f>
        <v/>
      </c>
      <c r="P381" s="25" t="n"/>
      <c r="Q381">
        <f>IF($F381="","",F381+ROW()/1000000)</f>
        <v/>
      </c>
    </row>
    <row r="382">
      <c r="A382" s="24" t="n"/>
      <c r="B382" s="25" t="n"/>
      <c r="C382" s="25" t="n"/>
      <c r="D382" s="25" t="n"/>
      <c r="E382" s="25" t="n"/>
      <c r="F382" s="26" t="n"/>
      <c r="G382" s="26" t="n"/>
      <c r="H382" s="26" t="n"/>
      <c r="I382" s="26" t="n"/>
      <c r="J382" s="26" t="n"/>
      <c r="K382" s="27" t="n"/>
      <c r="L382" s="24" t="n"/>
      <c r="M382" s="19">
        <f>IF($F382="","",SUM(G382:J382))</f>
        <v/>
      </c>
      <c r="N382" s="20">
        <f>IF(OR($F382="",$F382=0),"",M382/F382)</f>
        <v/>
      </c>
      <c r="O382" s="21">
        <f>IF(OR($F382="",$F382=0,$K382=""),"",K382/F382*1000)</f>
        <v/>
      </c>
      <c r="P382" s="25" t="n"/>
      <c r="Q382">
        <f>IF($F382="","",F382+ROW()/1000000)</f>
        <v/>
      </c>
    </row>
    <row r="383">
      <c r="A383" s="24" t="n"/>
      <c r="B383" s="25" t="n"/>
      <c r="C383" s="25" t="n"/>
      <c r="D383" s="25" t="n"/>
      <c r="E383" s="25" t="n"/>
      <c r="F383" s="26" t="n"/>
      <c r="G383" s="26" t="n"/>
      <c r="H383" s="26" t="n"/>
      <c r="I383" s="26" t="n"/>
      <c r="J383" s="26" t="n"/>
      <c r="K383" s="27" t="n"/>
      <c r="L383" s="24" t="n"/>
      <c r="M383" s="19">
        <f>IF($F383="","",SUM(G383:J383))</f>
        <v/>
      </c>
      <c r="N383" s="20">
        <f>IF(OR($F383="",$F383=0),"",M383/F383)</f>
        <v/>
      </c>
      <c r="O383" s="21">
        <f>IF(OR($F383="",$F383=0,$K383=""),"",K383/F383*1000)</f>
        <v/>
      </c>
      <c r="P383" s="25" t="n"/>
      <c r="Q383">
        <f>IF($F383="","",F383+ROW()/1000000)</f>
        <v/>
      </c>
    </row>
    <row r="384">
      <c r="A384" s="24" t="n"/>
      <c r="B384" s="25" t="n"/>
      <c r="C384" s="25" t="n"/>
      <c r="D384" s="25" t="n"/>
      <c r="E384" s="25" t="n"/>
      <c r="F384" s="26" t="n"/>
      <c r="G384" s="26" t="n"/>
      <c r="H384" s="26" t="n"/>
      <c r="I384" s="26" t="n"/>
      <c r="J384" s="26" t="n"/>
      <c r="K384" s="27" t="n"/>
      <c r="L384" s="24" t="n"/>
      <c r="M384" s="19">
        <f>IF($F384="","",SUM(G384:J384))</f>
        <v/>
      </c>
      <c r="N384" s="20">
        <f>IF(OR($F384="",$F384=0),"",M384/F384)</f>
        <v/>
      </c>
      <c r="O384" s="21">
        <f>IF(OR($F384="",$F384=0,$K384=""),"",K384/F384*1000)</f>
        <v/>
      </c>
      <c r="P384" s="25" t="n"/>
      <c r="Q384">
        <f>IF($F384="","",F384+ROW()/1000000)</f>
        <v/>
      </c>
    </row>
    <row r="385">
      <c r="A385" s="24" t="n"/>
      <c r="B385" s="25" t="n"/>
      <c r="C385" s="25" t="n"/>
      <c r="D385" s="25" t="n"/>
      <c r="E385" s="25" t="n"/>
      <c r="F385" s="26" t="n"/>
      <c r="G385" s="26" t="n"/>
      <c r="H385" s="26" t="n"/>
      <c r="I385" s="26" t="n"/>
      <c r="J385" s="26" t="n"/>
      <c r="K385" s="27" t="n"/>
      <c r="L385" s="24" t="n"/>
      <c r="M385" s="19">
        <f>IF($F385="","",SUM(G385:J385))</f>
        <v/>
      </c>
      <c r="N385" s="20">
        <f>IF(OR($F385="",$F385=0),"",M385/F385)</f>
        <v/>
      </c>
      <c r="O385" s="21">
        <f>IF(OR($F385="",$F385=0,$K385=""),"",K385/F385*1000)</f>
        <v/>
      </c>
      <c r="P385" s="25" t="n"/>
      <c r="Q385">
        <f>IF($F385="","",F385+ROW()/1000000)</f>
        <v/>
      </c>
    </row>
    <row r="386">
      <c r="A386" s="24" t="n"/>
      <c r="B386" s="25" t="n"/>
      <c r="C386" s="25" t="n"/>
      <c r="D386" s="25" t="n"/>
      <c r="E386" s="25" t="n"/>
      <c r="F386" s="26" t="n"/>
      <c r="G386" s="26" t="n"/>
      <c r="H386" s="26" t="n"/>
      <c r="I386" s="26" t="n"/>
      <c r="J386" s="26" t="n"/>
      <c r="K386" s="27" t="n"/>
      <c r="L386" s="24" t="n"/>
      <c r="M386" s="19">
        <f>IF($F386="","",SUM(G386:J386))</f>
        <v/>
      </c>
      <c r="N386" s="20">
        <f>IF(OR($F386="",$F386=0),"",M386/F386)</f>
        <v/>
      </c>
      <c r="O386" s="21">
        <f>IF(OR($F386="",$F386=0,$K386=""),"",K386/F386*1000)</f>
        <v/>
      </c>
      <c r="P386" s="25" t="n"/>
      <c r="Q386">
        <f>IF($F386="","",F386+ROW()/1000000)</f>
        <v/>
      </c>
    </row>
    <row r="387">
      <c r="A387" s="24" t="n"/>
      <c r="B387" s="25" t="n"/>
      <c r="C387" s="25" t="n"/>
      <c r="D387" s="25" t="n"/>
      <c r="E387" s="25" t="n"/>
      <c r="F387" s="26" t="n"/>
      <c r="G387" s="26" t="n"/>
      <c r="H387" s="26" t="n"/>
      <c r="I387" s="26" t="n"/>
      <c r="J387" s="26" t="n"/>
      <c r="K387" s="27" t="n"/>
      <c r="L387" s="24" t="n"/>
      <c r="M387" s="19">
        <f>IF($F387="","",SUM(G387:J387))</f>
        <v/>
      </c>
      <c r="N387" s="20">
        <f>IF(OR($F387="",$F387=0),"",M387/F387)</f>
        <v/>
      </c>
      <c r="O387" s="21">
        <f>IF(OR($F387="",$F387=0,$K387=""),"",K387/F387*1000)</f>
        <v/>
      </c>
      <c r="P387" s="25" t="n"/>
      <c r="Q387">
        <f>IF($F387="","",F387+ROW()/1000000)</f>
        <v/>
      </c>
    </row>
    <row r="388">
      <c r="A388" s="24" t="n"/>
      <c r="B388" s="25" t="n"/>
      <c r="C388" s="25" t="n"/>
      <c r="D388" s="25" t="n"/>
      <c r="E388" s="25" t="n"/>
      <c r="F388" s="26" t="n"/>
      <c r="G388" s="26" t="n"/>
      <c r="H388" s="26" t="n"/>
      <c r="I388" s="26" t="n"/>
      <c r="J388" s="26" t="n"/>
      <c r="K388" s="27" t="n"/>
      <c r="L388" s="24" t="n"/>
      <c r="M388" s="19">
        <f>IF($F388="","",SUM(G388:J388))</f>
        <v/>
      </c>
      <c r="N388" s="20">
        <f>IF(OR($F388="",$F388=0),"",M388/F388)</f>
        <v/>
      </c>
      <c r="O388" s="21">
        <f>IF(OR($F388="",$F388=0,$K388=""),"",K388/F388*1000)</f>
        <v/>
      </c>
      <c r="P388" s="25" t="n"/>
      <c r="Q388">
        <f>IF($F388="","",F388+ROW()/1000000)</f>
        <v/>
      </c>
    </row>
    <row r="389">
      <c r="A389" s="24" t="n"/>
      <c r="B389" s="25" t="n"/>
      <c r="C389" s="25" t="n"/>
      <c r="D389" s="25" t="n"/>
      <c r="E389" s="25" t="n"/>
      <c r="F389" s="26" t="n"/>
      <c r="G389" s="26" t="n"/>
      <c r="H389" s="26" t="n"/>
      <c r="I389" s="26" t="n"/>
      <c r="J389" s="26" t="n"/>
      <c r="K389" s="27" t="n"/>
      <c r="L389" s="24" t="n"/>
      <c r="M389" s="19">
        <f>IF($F389="","",SUM(G389:J389))</f>
        <v/>
      </c>
      <c r="N389" s="20">
        <f>IF(OR($F389="",$F389=0),"",M389/F389)</f>
        <v/>
      </c>
      <c r="O389" s="21">
        <f>IF(OR($F389="",$F389=0,$K389=""),"",K389/F389*1000)</f>
        <v/>
      </c>
      <c r="P389" s="25" t="n"/>
      <c r="Q389">
        <f>IF($F389="","",F389+ROW()/1000000)</f>
        <v/>
      </c>
    </row>
    <row r="390">
      <c r="A390" s="24" t="n"/>
      <c r="B390" s="25" t="n"/>
      <c r="C390" s="25" t="n"/>
      <c r="D390" s="25" t="n"/>
      <c r="E390" s="25" t="n"/>
      <c r="F390" s="26" t="n"/>
      <c r="G390" s="26" t="n"/>
      <c r="H390" s="26" t="n"/>
      <c r="I390" s="26" t="n"/>
      <c r="J390" s="26" t="n"/>
      <c r="K390" s="27" t="n"/>
      <c r="L390" s="24" t="n"/>
      <c r="M390" s="19">
        <f>IF($F390="","",SUM(G390:J390))</f>
        <v/>
      </c>
      <c r="N390" s="20">
        <f>IF(OR($F390="",$F390=0),"",M390/F390)</f>
        <v/>
      </c>
      <c r="O390" s="21">
        <f>IF(OR($F390="",$F390=0,$K390=""),"",K390/F390*1000)</f>
        <v/>
      </c>
      <c r="P390" s="25" t="n"/>
      <c r="Q390">
        <f>IF($F390="","",F390+ROW()/1000000)</f>
        <v/>
      </c>
    </row>
    <row r="391">
      <c r="A391" s="24" t="n"/>
      <c r="B391" s="25" t="n"/>
      <c r="C391" s="25" t="n"/>
      <c r="D391" s="25" t="n"/>
      <c r="E391" s="25" t="n"/>
      <c r="F391" s="26" t="n"/>
      <c r="G391" s="26" t="n"/>
      <c r="H391" s="26" t="n"/>
      <c r="I391" s="26" t="n"/>
      <c r="J391" s="26" t="n"/>
      <c r="K391" s="27" t="n"/>
      <c r="L391" s="24" t="n"/>
      <c r="M391" s="19">
        <f>IF($F391="","",SUM(G391:J391))</f>
        <v/>
      </c>
      <c r="N391" s="20">
        <f>IF(OR($F391="",$F391=0),"",M391/F391)</f>
        <v/>
      </c>
      <c r="O391" s="21">
        <f>IF(OR($F391="",$F391=0,$K391=""),"",K391/F391*1000)</f>
        <v/>
      </c>
      <c r="P391" s="25" t="n"/>
      <c r="Q391">
        <f>IF($F391="","",F391+ROW()/1000000)</f>
        <v/>
      </c>
    </row>
    <row r="392">
      <c r="A392" s="24" t="n"/>
      <c r="B392" s="25" t="n"/>
      <c r="C392" s="25" t="n"/>
      <c r="D392" s="25" t="n"/>
      <c r="E392" s="25" t="n"/>
      <c r="F392" s="26" t="n"/>
      <c r="G392" s="26" t="n"/>
      <c r="H392" s="26" t="n"/>
      <c r="I392" s="26" t="n"/>
      <c r="J392" s="26" t="n"/>
      <c r="K392" s="27" t="n"/>
      <c r="L392" s="24" t="n"/>
      <c r="M392" s="19">
        <f>IF($F392="","",SUM(G392:J392))</f>
        <v/>
      </c>
      <c r="N392" s="20">
        <f>IF(OR($F392="",$F392=0),"",M392/F392)</f>
        <v/>
      </c>
      <c r="O392" s="21">
        <f>IF(OR($F392="",$F392=0,$K392=""),"",K392/F392*1000)</f>
        <v/>
      </c>
      <c r="P392" s="25" t="n"/>
      <c r="Q392">
        <f>IF($F392="","",F392+ROW()/1000000)</f>
        <v/>
      </c>
    </row>
    <row r="393">
      <c r="A393" s="24" t="n"/>
      <c r="B393" s="25" t="n"/>
      <c r="C393" s="25" t="n"/>
      <c r="D393" s="25" t="n"/>
      <c r="E393" s="25" t="n"/>
      <c r="F393" s="26" t="n"/>
      <c r="G393" s="26" t="n"/>
      <c r="H393" s="26" t="n"/>
      <c r="I393" s="26" t="n"/>
      <c r="J393" s="26" t="n"/>
      <c r="K393" s="27" t="n"/>
      <c r="L393" s="24" t="n"/>
      <c r="M393" s="19">
        <f>IF($F393="","",SUM(G393:J393))</f>
        <v/>
      </c>
      <c r="N393" s="20">
        <f>IF(OR($F393="",$F393=0),"",M393/F393)</f>
        <v/>
      </c>
      <c r="O393" s="21">
        <f>IF(OR($F393="",$F393=0,$K393=""),"",K393/F393*1000)</f>
        <v/>
      </c>
      <c r="P393" s="25" t="n"/>
      <c r="Q393">
        <f>IF($F393="","",F393+ROW()/1000000)</f>
        <v/>
      </c>
    </row>
    <row r="394">
      <c r="A394" s="24" t="n"/>
      <c r="B394" s="25" t="n"/>
      <c r="C394" s="25" t="n"/>
      <c r="D394" s="25" t="n"/>
      <c r="E394" s="25" t="n"/>
      <c r="F394" s="26" t="n"/>
      <c r="G394" s="26" t="n"/>
      <c r="H394" s="26" t="n"/>
      <c r="I394" s="26" t="n"/>
      <c r="J394" s="26" t="n"/>
      <c r="K394" s="27" t="n"/>
      <c r="L394" s="24" t="n"/>
      <c r="M394" s="19">
        <f>IF($F394="","",SUM(G394:J394))</f>
        <v/>
      </c>
      <c r="N394" s="20">
        <f>IF(OR($F394="",$F394=0),"",M394/F394)</f>
        <v/>
      </c>
      <c r="O394" s="21">
        <f>IF(OR($F394="",$F394=0,$K394=""),"",K394/F394*1000)</f>
        <v/>
      </c>
      <c r="P394" s="25" t="n"/>
      <c r="Q394">
        <f>IF($F394="","",F394+ROW()/1000000)</f>
        <v/>
      </c>
    </row>
    <row r="395">
      <c r="A395" s="24" t="n"/>
      <c r="B395" s="25" t="n"/>
      <c r="C395" s="25" t="n"/>
      <c r="D395" s="25" t="n"/>
      <c r="E395" s="25" t="n"/>
      <c r="F395" s="26" t="n"/>
      <c r="G395" s="26" t="n"/>
      <c r="H395" s="26" t="n"/>
      <c r="I395" s="26" t="n"/>
      <c r="J395" s="26" t="n"/>
      <c r="K395" s="27" t="n"/>
      <c r="L395" s="24" t="n"/>
      <c r="M395" s="19">
        <f>IF($F395="","",SUM(G395:J395))</f>
        <v/>
      </c>
      <c r="N395" s="20">
        <f>IF(OR($F395="",$F395=0),"",M395/F395)</f>
        <v/>
      </c>
      <c r="O395" s="21">
        <f>IF(OR($F395="",$F395=0,$K395=""),"",K395/F395*1000)</f>
        <v/>
      </c>
      <c r="P395" s="25" t="n"/>
      <c r="Q395">
        <f>IF($F395="","",F395+ROW()/1000000)</f>
        <v/>
      </c>
    </row>
    <row r="396">
      <c r="A396" s="24" t="n"/>
      <c r="B396" s="25" t="n"/>
      <c r="C396" s="25" t="n"/>
      <c r="D396" s="25" t="n"/>
      <c r="E396" s="25" t="n"/>
      <c r="F396" s="26" t="n"/>
      <c r="G396" s="26" t="n"/>
      <c r="H396" s="26" t="n"/>
      <c r="I396" s="26" t="n"/>
      <c r="J396" s="26" t="n"/>
      <c r="K396" s="27" t="n"/>
      <c r="L396" s="24" t="n"/>
      <c r="M396" s="19">
        <f>IF($F396="","",SUM(G396:J396))</f>
        <v/>
      </c>
      <c r="N396" s="20">
        <f>IF(OR($F396="",$F396=0),"",M396/F396)</f>
        <v/>
      </c>
      <c r="O396" s="21">
        <f>IF(OR($F396="",$F396=0,$K396=""),"",K396/F396*1000)</f>
        <v/>
      </c>
      <c r="P396" s="25" t="n"/>
      <c r="Q396">
        <f>IF($F396="","",F396+ROW()/1000000)</f>
        <v/>
      </c>
    </row>
    <row r="397">
      <c r="A397" s="24" t="n"/>
      <c r="B397" s="25" t="n"/>
      <c r="C397" s="25" t="n"/>
      <c r="D397" s="25" t="n"/>
      <c r="E397" s="25" t="n"/>
      <c r="F397" s="26" t="n"/>
      <c r="G397" s="26" t="n"/>
      <c r="H397" s="26" t="n"/>
      <c r="I397" s="26" t="n"/>
      <c r="J397" s="26" t="n"/>
      <c r="K397" s="27" t="n"/>
      <c r="L397" s="24" t="n"/>
      <c r="M397" s="19">
        <f>IF($F397="","",SUM(G397:J397))</f>
        <v/>
      </c>
      <c r="N397" s="20">
        <f>IF(OR($F397="",$F397=0),"",M397/F397)</f>
        <v/>
      </c>
      <c r="O397" s="21">
        <f>IF(OR($F397="",$F397=0,$K397=""),"",K397/F397*1000)</f>
        <v/>
      </c>
      <c r="P397" s="25" t="n"/>
      <c r="Q397">
        <f>IF($F397="","",F397+ROW()/1000000)</f>
        <v/>
      </c>
    </row>
    <row r="398">
      <c r="A398" s="24" t="n"/>
      <c r="B398" s="25" t="n"/>
      <c r="C398" s="25" t="n"/>
      <c r="D398" s="25" t="n"/>
      <c r="E398" s="25" t="n"/>
      <c r="F398" s="26" t="n"/>
      <c r="G398" s="26" t="n"/>
      <c r="H398" s="26" t="n"/>
      <c r="I398" s="26" t="n"/>
      <c r="J398" s="26" t="n"/>
      <c r="K398" s="27" t="n"/>
      <c r="L398" s="24" t="n"/>
      <c r="M398" s="19">
        <f>IF($F398="","",SUM(G398:J398))</f>
        <v/>
      </c>
      <c r="N398" s="20">
        <f>IF(OR($F398="",$F398=0),"",M398/F398)</f>
        <v/>
      </c>
      <c r="O398" s="21">
        <f>IF(OR($F398="",$F398=0,$K398=""),"",K398/F398*1000)</f>
        <v/>
      </c>
      <c r="P398" s="25" t="n"/>
      <c r="Q398">
        <f>IF($F398="","",F398+ROW()/1000000)</f>
        <v/>
      </c>
    </row>
    <row r="399">
      <c r="A399" s="24" t="n"/>
      <c r="B399" s="25" t="n"/>
      <c r="C399" s="25" t="n"/>
      <c r="D399" s="25" t="n"/>
      <c r="E399" s="25" t="n"/>
      <c r="F399" s="26" t="n"/>
      <c r="G399" s="26" t="n"/>
      <c r="H399" s="26" t="n"/>
      <c r="I399" s="26" t="n"/>
      <c r="J399" s="26" t="n"/>
      <c r="K399" s="27" t="n"/>
      <c r="L399" s="24" t="n"/>
      <c r="M399" s="19">
        <f>IF($F399="","",SUM(G399:J399))</f>
        <v/>
      </c>
      <c r="N399" s="20">
        <f>IF(OR($F399="",$F399=0),"",M399/F399)</f>
        <v/>
      </c>
      <c r="O399" s="21">
        <f>IF(OR($F399="",$F399=0,$K399=""),"",K399/F399*1000)</f>
        <v/>
      </c>
      <c r="P399" s="25" t="n"/>
      <c r="Q399">
        <f>IF($F399="","",F399+ROW()/1000000)</f>
        <v/>
      </c>
    </row>
    <row r="400">
      <c r="A400" s="24" t="n"/>
      <c r="B400" s="25" t="n"/>
      <c r="C400" s="25" t="n"/>
      <c r="D400" s="25" t="n"/>
      <c r="E400" s="25" t="n"/>
      <c r="F400" s="26" t="n"/>
      <c r="G400" s="26" t="n"/>
      <c r="H400" s="26" t="n"/>
      <c r="I400" s="26" t="n"/>
      <c r="J400" s="26" t="n"/>
      <c r="K400" s="27" t="n"/>
      <c r="L400" s="24" t="n"/>
      <c r="M400" s="19">
        <f>IF($F400="","",SUM(G400:J400))</f>
        <v/>
      </c>
      <c r="N400" s="20">
        <f>IF(OR($F400="",$F400=0),"",M400/F400)</f>
        <v/>
      </c>
      <c r="O400" s="21">
        <f>IF(OR($F400="",$F400=0,$K400=""),"",K400/F400*1000)</f>
        <v/>
      </c>
      <c r="P400" s="25" t="n"/>
      <c r="Q400">
        <f>IF($F400="","",F400+ROW()/1000000)</f>
        <v/>
      </c>
    </row>
    <row r="401">
      <c r="A401" s="24" t="n"/>
      <c r="B401" s="25" t="n"/>
      <c r="C401" s="25" t="n"/>
      <c r="D401" s="25" t="n"/>
      <c r="E401" s="25" t="n"/>
      <c r="F401" s="26" t="n"/>
      <c r="G401" s="26" t="n"/>
      <c r="H401" s="26" t="n"/>
      <c r="I401" s="26" t="n"/>
      <c r="J401" s="26" t="n"/>
      <c r="K401" s="27" t="n"/>
      <c r="L401" s="24" t="n"/>
      <c r="M401" s="19">
        <f>IF($F401="","",SUM(G401:J401))</f>
        <v/>
      </c>
      <c r="N401" s="20">
        <f>IF(OR($F401="",$F401=0),"",M401/F401)</f>
        <v/>
      </c>
      <c r="O401" s="21">
        <f>IF(OR($F401="",$F401=0,$K401=""),"",K401/F401*1000)</f>
        <v/>
      </c>
      <c r="P401" s="25" t="n"/>
      <c r="Q401">
        <f>IF($F401="","",F401+ROW()/1000000)</f>
        <v/>
      </c>
    </row>
    <row r="402">
      <c r="A402" s="24" t="n"/>
      <c r="B402" s="25" t="n"/>
      <c r="C402" s="25" t="n"/>
      <c r="D402" s="25" t="n"/>
      <c r="E402" s="25" t="n"/>
      <c r="F402" s="26" t="n"/>
      <c r="G402" s="26" t="n"/>
      <c r="H402" s="26" t="n"/>
      <c r="I402" s="26" t="n"/>
      <c r="J402" s="26" t="n"/>
      <c r="K402" s="27" t="n"/>
      <c r="L402" s="24" t="n"/>
      <c r="M402" s="19">
        <f>IF($F402="","",SUM(G402:J402))</f>
        <v/>
      </c>
      <c r="N402" s="20">
        <f>IF(OR($F402="",$F402=0),"",M402/F402)</f>
        <v/>
      </c>
      <c r="O402" s="21">
        <f>IF(OR($F402="",$F402=0,$K402=""),"",K402/F402*1000)</f>
        <v/>
      </c>
      <c r="P402" s="25" t="n"/>
      <c r="Q402">
        <f>IF($F402="","",F402+ROW()/1000000)</f>
        <v/>
      </c>
    </row>
    <row r="403">
      <c r="A403" s="24" t="n"/>
      <c r="B403" s="25" t="n"/>
      <c r="C403" s="25" t="n"/>
      <c r="D403" s="25" t="n"/>
      <c r="E403" s="25" t="n"/>
      <c r="F403" s="26" t="n"/>
      <c r="G403" s="26" t="n"/>
      <c r="H403" s="26" t="n"/>
      <c r="I403" s="26" t="n"/>
      <c r="J403" s="26" t="n"/>
      <c r="K403" s="27" t="n"/>
      <c r="L403" s="24" t="n"/>
      <c r="M403" s="19">
        <f>IF($F403="","",SUM(G403:J403))</f>
        <v/>
      </c>
      <c r="N403" s="20">
        <f>IF(OR($F403="",$F403=0),"",M403/F403)</f>
        <v/>
      </c>
      <c r="O403" s="21">
        <f>IF(OR($F403="",$F403=0,$K403=""),"",K403/F403*1000)</f>
        <v/>
      </c>
      <c r="P403" s="25" t="n"/>
      <c r="Q403">
        <f>IF($F403="","",F403+ROW()/1000000)</f>
        <v/>
      </c>
    </row>
    <row r="404">
      <c r="A404" s="24" t="n"/>
      <c r="B404" s="25" t="n"/>
      <c r="C404" s="25" t="n"/>
      <c r="D404" s="25" t="n"/>
      <c r="E404" s="25" t="n"/>
      <c r="F404" s="26" t="n"/>
      <c r="G404" s="26" t="n"/>
      <c r="H404" s="26" t="n"/>
      <c r="I404" s="26" t="n"/>
      <c r="J404" s="26" t="n"/>
      <c r="K404" s="27" t="n"/>
      <c r="L404" s="24" t="n"/>
      <c r="M404" s="19">
        <f>IF($F404="","",SUM(G404:J404))</f>
        <v/>
      </c>
      <c r="N404" s="20">
        <f>IF(OR($F404="",$F404=0),"",M404/F404)</f>
        <v/>
      </c>
      <c r="O404" s="21">
        <f>IF(OR($F404="",$F404=0,$K404=""),"",K404/F404*1000)</f>
        <v/>
      </c>
      <c r="P404" s="25" t="n"/>
      <c r="Q404">
        <f>IF($F404="","",F404+ROW()/1000000)</f>
        <v/>
      </c>
    </row>
    <row r="405">
      <c r="A405" s="24" t="n"/>
      <c r="B405" s="25" t="n"/>
      <c r="C405" s="25" t="n"/>
      <c r="D405" s="25" t="n"/>
      <c r="E405" s="25" t="n"/>
      <c r="F405" s="26" t="n"/>
      <c r="G405" s="26" t="n"/>
      <c r="H405" s="26" t="n"/>
      <c r="I405" s="26" t="n"/>
      <c r="J405" s="26" t="n"/>
      <c r="K405" s="27" t="n"/>
      <c r="L405" s="24" t="n"/>
      <c r="M405" s="19">
        <f>IF($F405="","",SUM(G405:J405))</f>
        <v/>
      </c>
      <c r="N405" s="20">
        <f>IF(OR($F405="",$F405=0),"",M405/F405)</f>
        <v/>
      </c>
      <c r="O405" s="21">
        <f>IF(OR($F405="",$F405=0,$K405=""),"",K405/F405*1000)</f>
        <v/>
      </c>
      <c r="P405" s="25" t="n"/>
      <c r="Q405">
        <f>IF($F405="","",F405+ROW()/1000000)</f>
        <v/>
      </c>
    </row>
    <row r="406">
      <c r="A406" s="24" t="n"/>
      <c r="B406" s="25" t="n"/>
      <c r="C406" s="25" t="n"/>
      <c r="D406" s="25" t="n"/>
      <c r="E406" s="25" t="n"/>
      <c r="F406" s="26" t="n"/>
      <c r="G406" s="26" t="n"/>
      <c r="H406" s="26" t="n"/>
      <c r="I406" s="26" t="n"/>
      <c r="J406" s="26" t="n"/>
      <c r="K406" s="27" t="n"/>
      <c r="L406" s="24" t="n"/>
      <c r="M406" s="19">
        <f>IF($F406="","",SUM(G406:J406))</f>
        <v/>
      </c>
      <c r="N406" s="20">
        <f>IF(OR($F406="",$F406=0),"",M406/F406)</f>
        <v/>
      </c>
      <c r="O406" s="21">
        <f>IF(OR($F406="",$F406=0,$K406=""),"",K406/F406*1000)</f>
        <v/>
      </c>
      <c r="P406" s="25" t="n"/>
      <c r="Q406">
        <f>IF($F406="","",F406+ROW()/1000000)</f>
        <v/>
      </c>
    </row>
    <row r="407">
      <c r="A407" s="24" t="n"/>
      <c r="B407" s="25" t="n"/>
      <c r="C407" s="25" t="n"/>
      <c r="D407" s="25" t="n"/>
      <c r="E407" s="25" t="n"/>
      <c r="F407" s="26" t="n"/>
      <c r="G407" s="26" t="n"/>
      <c r="H407" s="26" t="n"/>
      <c r="I407" s="26" t="n"/>
      <c r="J407" s="26" t="n"/>
      <c r="K407" s="27" t="n"/>
      <c r="L407" s="24" t="n"/>
      <c r="M407" s="19">
        <f>IF($F407="","",SUM(G407:J407))</f>
        <v/>
      </c>
      <c r="N407" s="20">
        <f>IF(OR($F407="",$F407=0),"",M407/F407)</f>
        <v/>
      </c>
      <c r="O407" s="21">
        <f>IF(OR($F407="",$F407=0,$K407=""),"",K407/F407*1000)</f>
        <v/>
      </c>
      <c r="P407" s="25" t="n"/>
      <c r="Q407">
        <f>IF($F407="","",F407+ROW()/1000000)</f>
        <v/>
      </c>
    </row>
    <row r="408">
      <c r="A408" s="24" t="n"/>
      <c r="B408" s="25" t="n"/>
      <c r="C408" s="25" t="n"/>
      <c r="D408" s="25" t="n"/>
      <c r="E408" s="25" t="n"/>
      <c r="F408" s="26" t="n"/>
      <c r="G408" s="26" t="n"/>
      <c r="H408" s="26" t="n"/>
      <c r="I408" s="26" t="n"/>
      <c r="J408" s="26" t="n"/>
      <c r="K408" s="27" t="n"/>
      <c r="L408" s="24" t="n"/>
      <c r="M408" s="19">
        <f>IF($F408="","",SUM(G408:J408))</f>
        <v/>
      </c>
      <c r="N408" s="20">
        <f>IF(OR($F408="",$F408=0),"",M408/F408)</f>
        <v/>
      </c>
      <c r="O408" s="21">
        <f>IF(OR($F408="",$F408=0,$K408=""),"",K408/F408*1000)</f>
        <v/>
      </c>
      <c r="P408" s="25" t="n"/>
      <c r="Q408">
        <f>IF($F408="","",F408+ROW()/1000000)</f>
        <v/>
      </c>
    </row>
    <row r="409">
      <c r="A409" s="24" t="n"/>
      <c r="B409" s="25" t="n"/>
      <c r="C409" s="25" t="n"/>
      <c r="D409" s="25" t="n"/>
      <c r="E409" s="25" t="n"/>
      <c r="F409" s="26" t="n"/>
      <c r="G409" s="26" t="n"/>
      <c r="H409" s="26" t="n"/>
      <c r="I409" s="26" t="n"/>
      <c r="J409" s="26" t="n"/>
      <c r="K409" s="27" t="n"/>
      <c r="L409" s="24" t="n"/>
      <c r="M409" s="19">
        <f>IF($F409="","",SUM(G409:J409))</f>
        <v/>
      </c>
      <c r="N409" s="20">
        <f>IF(OR($F409="",$F409=0),"",M409/F409)</f>
        <v/>
      </c>
      <c r="O409" s="21">
        <f>IF(OR($F409="",$F409=0,$K409=""),"",K409/F409*1000)</f>
        <v/>
      </c>
      <c r="P409" s="25" t="n"/>
      <c r="Q409">
        <f>IF($F409="","",F409+ROW()/1000000)</f>
        <v/>
      </c>
    </row>
    <row r="410">
      <c r="A410" s="24" t="n"/>
      <c r="B410" s="25" t="n"/>
      <c r="C410" s="25" t="n"/>
      <c r="D410" s="25" t="n"/>
      <c r="E410" s="25" t="n"/>
      <c r="F410" s="26" t="n"/>
      <c r="G410" s="26" t="n"/>
      <c r="H410" s="26" t="n"/>
      <c r="I410" s="26" t="n"/>
      <c r="J410" s="26" t="n"/>
      <c r="K410" s="27" t="n"/>
      <c r="L410" s="24" t="n"/>
      <c r="M410" s="19">
        <f>IF($F410="","",SUM(G410:J410))</f>
        <v/>
      </c>
      <c r="N410" s="20">
        <f>IF(OR($F410="",$F410=0),"",M410/F410)</f>
        <v/>
      </c>
      <c r="O410" s="21">
        <f>IF(OR($F410="",$F410=0,$K410=""),"",K410/F410*1000)</f>
        <v/>
      </c>
      <c r="P410" s="25" t="n"/>
      <c r="Q410">
        <f>IF($F410="","",F410+ROW()/1000000)</f>
        <v/>
      </c>
    </row>
    <row r="411">
      <c r="A411" s="24" t="n"/>
      <c r="B411" s="25" t="n"/>
      <c r="C411" s="25" t="n"/>
      <c r="D411" s="25" t="n"/>
      <c r="E411" s="25" t="n"/>
      <c r="F411" s="26" t="n"/>
      <c r="G411" s="26" t="n"/>
      <c r="H411" s="26" t="n"/>
      <c r="I411" s="26" t="n"/>
      <c r="J411" s="26" t="n"/>
      <c r="K411" s="27" t="n"/>
      <c r="L411" s="24" t="n"/>
      <c r="M411" s="19">
        <f>IF($F411="","",SUM(G411:J411))</f>
        <v/>
      </c>
      <c r="N411" s="20">
        <f>IF(OR($F411="",$F411=0),"",M411/F411)</f>
        <v/>
      </c>
      <c r="O411" s="21">
        <f>IF(OR($F411="",$F411=0,$K411=""),"",K411/F411*1000)</f>
        <v/>
      </c>
      <c r="P411" s="25" t="n"/>
      <c r="Q411">
        <f>IF($F411="","",F411+ROW()/1000000)</f>
        <v/>
      </c>
    </row>
    <row r="412">
      <c r="A412" s="24" t="n"/>
      <c r="B412" s="25" t="n"/>
      <c r="C412" s="25" t="n"/>
      <c r="D412" s="25" t="n"/>
      <c r="E412" s="25" t="n"/>
      <c r="F412" s="26" t="n"/>
      <c r="G412" s="26" t="n"/>
      <c r="H412" s="26" t="n"/>
      <c r="I412" s="26" t="n"/>
      <c r="J412" s="26" t="n"/>
      <c r="K412" s="27" t="n"/>
      <c r="L412" s="24" t="n"/>
      <c r="M412" s="19">
        <f>IF($F412="","",SUM(G412:J412))</f>
        <v/>
      </c>
      <c r="N412" s="20">
        <f>IF(OR($F412="",$F412=0),"",M412/F412)</f>
        <v/>
      </c>
      <c r="O412" s="21">
        <f>IF(OR($F412="",$F412=0,$K412=""),"",K412/F412*1000)</f>
        <v/>
      </c>
      <c r="P412" s="25" t="n"/>
      <c r="Q412">
        <f>IF($F412="","",F412+ROW()/1000000)</f>
        <v/>
      </c>
    </row>
    <row r="413">
      <c r="A413" s="24" t="n"/>
      <c r="B413" s="25" t="n"/>
      <c r="C413" s="25" t="n"/>
      <c r="D413" s="25" t="n"/>
      <c r="E413" s="25" t="n"/>
      <c r="F413" s="26" t="n"/>
      <c r="G413" s="26" t="n"/>
      <c r="H413" s="26" t="n"/>
      <c r="I413" s="26" t="n"/>
      <c r="J413" s="26" t="n"/>
      <c r="K413" s="27" t="n"/>
      <c r="L413" s="24" t="n"/>
      <c r="M413" s="19">
        <f>IF($F413="","",SUM(G413:J413))</f>
        <v/>
      </c>
      <c r="N413" s="20">
        <f>IF(OR($F413="",$F413=0),"",M413/F413)</f>
        <v/>
      </c>
      <c r="O413" s="21">
        <f>IF(OR($F413="",$F413=0,$K413=""),"",K413/F413*1000)</f>
        <v/>
      </c>
      <c r="P413" s="25" t="n"/>
      <c r="Q413">
        <f>IF($F413="","",F413+ROW()/1000000)</f>
        <v/>
      </c>
    </row>
    <row r="414">
      <c r="A414" s="24" t="n"/>
      <c r="B414" s="25" t="n"/>
      <c r="C414" s="25" t="n"/>
      <c r="D414" s="25" t="n"/>
      <c r="E414" s="25" t="n"/>
      <c r="F414" s="26" t="n"/>
      <c r="G414" s="26" t="n"/>
      <c r="H414" s="26" t="n"/>
      <c r="I414" s="26" t="n"/>
      <c r="J414" s="26" t="n"/>
      <c r="K414" s="27" t="n"/>
      <c r="L414" s="24" t="n"/>
      <c r="M414" s="19">
        <f>IF($F414="","",SUM(G414:J414))</f>
        <v/>
      </c>
      <c r="N414" s="20">
        <f>IF(OR($F414="",$F414=0),"",M414/F414)</f>
        <v/>
      </c>
      <c r="O414" s="21">
        <f>IF(OR($F414="",$F414=0,$K414=""),"",K414/F414*1000)</f>
        <v/>
      </c>
      <c r="P414" s="25" t="n"/>
      <c r="Q414">
        <f>IF($F414="","",F414+ROW()/1000000)</f>
        <v/>
      </c>
    </row>
    <row r="415">
      <c r="A415" s="24" t="n"/>
      <c r="B415" s="25" t="n"/>
      <c r="C415" s="25" t="n"/>
      <c r="D415" s="25" t="n"/>
      <c r="E415" s="25" t="n"/>
      <c r="F415" s="26" t="n"/>
      <c r="G415" s="26" t="n"/>
      <c r="H415" s="26" t="n"/>
      <c r="I415" s="26" t="n"/>
      <c r="J415" s="26" t="n"/>
      <c r="K415" s="27" t="n"/>
      <c r="L415" s="24" t="n"/>
      <c r="M415" s="19">
        <f>IF($F415="","",SUM(G415:J415))</f>
        <v/>
      </c>
      <c r="N415" s="20">
        <f>IF(OR($F415="",$F415=0),"",M415/F415)</f>
        <v/>
      </c>
      <c r="O415" s="21">
        <f>IF(OR($F415="",$F415=0,$K415=""),"",K415/F415*1000)</f>
        <v/>
      </c>
      <c r="P415" s="25" t="n"/>
      <c r="Q415">
        <f>IF($F415="","",F415+ROW()/1000000)</f>
        <v/>
      </c>
    </row>
    <row r="416">
      <c r="A416" s="24" t="n"/>
      <c r="B416" s="25" t="n"/>
      <c r="C416" s="25" t="n"/>
      <c r="D416" s="25" t="n"/>
      <c r="E416" s="25" t="n"/>
      <c r="F416" s="26" t="n"/>
      <c r="G416" s="26" t="n"/>
      <c r="H416" s="26" t="n"/>
      <c r="I416" s="26" t="n"/>
      <c r="J416" s="26" t="n"/>
      <c r="K416" s="27" t="n"/>
      <c r="L416" s="24" t="n"/>
      <c r="M416" s="19">
        <f>IF($F416="","",SUM(G416:J416))</f>
        <v/>
      </c>
      <c r="N416" s="20">
        <f>IF(OR($F416="",$F416=0),"",M416/F416)</f>
        <v/>
      </c>
      <c r="O416" s="21">
        <f>IF(OR($F416="",$F416=0,$K416=""),"",K416/F416*1000)</f>
        <v/>
      </c>
      <c r="P416" s="25" t="n"/>
      <c r="Q416">
        <f>IF($F416="","",F416+ROW()/1000000)</f>
        <v/>
      </c>
    </row>
    <row r="417">
      <c r="A417" s="24" t="n"/>
      <c r="B417" s="25" t="n"/>
      <c r="C417" s="25" t="n"/>
      <c r="D417" s="25" t="n"/>
      <c r="E417" s="25" t="n"/>
      <c r="F417" s="26" t="n"/>
      <c r="G417" s="26" t="n"/>
      <c r="H417" s="26" t="n"/>
      <c r="I417" s="26" t="n"/>
      <c r="J417" s="26" t="n"/>
      <c r="K417" s="27" t="n"/>
      <c r="L417" s="24" t="n"/>
      <c r="M417" s="19">
        <f>IF($F417="","",SUM(G417:J417))</f>
        <v/>
      </c>
      <c r="N417" s="20">
        <f>IF(OR($F417="",$F417=0),"",M417/F417)</f>
        <v/>
      </c>
      <c r="O417" s="21">
        <f>IF(OR($F417="",$F417=0,$K417=""),"",K417/F417*1000)</f>
        <v/>
      </c>
      <c r="P417" s="25" t="n"/>
      <c r="Q417">
        <f>IF($F417="","",F417+ROW()/1000000)</f>
        <v/>
      </c>
    </row>
    <row r="418">
      <c r="A418" s="24" t="n"/>
      <c r="B418" s="25" t="n"/>
      <c r="C418" s="25" t="n"/>
      <c r="D418" s="25" t="n"/>
      <c r="E418" s="25" t="n"/>
      <c r="F418" s="26" t="n"/>
      <c r="G418" s="26" t="n"/>
      <c r="H418" s="26" t="n"/>
      <c r="I418" s="26" t="n"/>
      <c r="J418" s="26" t="n"/>
      <c r="K418" s="27" t="n"/>
      <c r="L418" s="24" t="n"/>
      <c r="M418" s="19">
        <f>IF($F418="","",SUM(G418:J418))</f>
        <v/>
      </c>
      <c r="N418" s="20">
        <f>IF(OR($F418="",$F418=0),"",M418/F418)</f>
        <v/>
      </c>
      <c r="O418" s="21">
        <f>IF(OR($F418="",$F418=0,$K418=""),"",K418/F418*1000)</f>
        <v/>
      </c>
      <c r="P418" s="25" t="n"/>
      <c r="Q418">
        <f>IF($F418="","",F418+ROW()/1000000)</f>
        <v/>
      </c>
    </row>
    <row r="419">
      <c r="A419" s="24" t="n"/>
      <c r="B419" s="25" t="n"/>
      <c r="C419" s="25" t="n"/>
      <c r="D419" s="25" t="n"/>
      <c r="E419" s="25" t="n"/>
      <c r="F419" s="26" t="n"/>
      <c r="G419" s="26" t="n"/>
      <c r="H419" s="26" t="n"/>
      <c r="I419" s="26" t="n"/>
      <c r="J419" s="26" t="n"/>
      <c r="K419" s="27" t="n"/>
      <c r="L419" s="24" t="n"/>
      <c r="M419" s="19">
        <f>IF($F419="","",SUM(G419:J419))</f>
        <v/>
      </c>
      <c r="N419" s="20">
        <f>IF(OR($F419="",$F419=0),"",M419/F419)</f>
        <v/>
      </c>
      <c r="O419" s="21">
        <f>IF(OR($F419="",$F419=0,$K419=""),"",K419/F419*1000)</f>
        <v/>
      </c>
      <c r="P419" s="25" t="n"/>
      <c r="Q419">
        <f>IF($F419="","",F419+ROW()/1000000)</f>
        <v/>
      </c>
    </row>
    <row r="420">
      <c r="A420" s="24" t="n"/>
      <c r="B420" s="25" t="n"/>
      <c r="C420" s="25" t="n"/>
      <c r="D420" s="25" t="n"/>
      <c r="E420" s="25" t="n"/>
      <c r="F420" s="26" t="n"/>
      <c r="G420" s="26" t="n"/>
      <c r="H420" s="26" t="n"/>
      <c r="I420" s="26" t="n"/>
      <c r="J420" s="26" t="n"/>
      <c r="K420" s="27" t="n"/>
      <c r="L420" s="24" t="n"/>
      <c r="M420" s="19">
        <f>IF($F420="","",SUM(G420:J420))</f>
        <v/>
      </c>
      <c r="N420" s="20">
        <f>IF(OR($F420="",$F420=0),"",M420/F420)</f>
        <v/>
      </c>
      <c r="O420" s="21">
        <f>IF(OR($F420="",$F420=0,$K420=""),"",K420/F420*1000)</f>
        <v/>
      </c>
      <c r="P420" s="25" t="n"/>
      <c r="Q420">
        <f>IF($F420="","",F420+ROW()/1000000)</f>
        <v/>
      </c>
    </row>
    <row r="421">
      <c r="A421" s="24" t="n"/>
      <c r="B421" s="25" t="n"/>
      <c r="C421" s="25" t="n"/>
      <c r="D421" s="25" t="n"/>
      <c r="E421" s="25" t="n"/>
      <c r="F421" s="26" t="n"/>
      <c r="G421" s="26" t="n"/>
      <c r="H421" s="26" t="n"/>
      <c r="I421" s="26" t="n"/>
      <c r="J421" s="26" t="n"/>
      <c r="K421" s="27" t="n"/>
      <c r="L421" s="24" t="n"/>
      <c r="M421" s="19">
        <f>IF($F421="","",SUM(G421:J421))</f>
        <v/>
      </c>
      <c r="N421" s="20">
        <f>IF(OR($F421="",$F421=0),"",M421/F421)</f>
        <v/>
      </c>
      <c r="O421" s="21">
        <f>IF(OR($F421="",$F421=0,$K421=""),"",K421/F421*1000)</f>
        <v/>
      </c>
      <c r="P421" s="25" t="n"/>
      <c r="Q421">
        <f>IF($F421="","",F421+ROW()/1000000)</f>
        <v/>
      </c>
    </row>
    <row r="422">
      <c r="A422" s="24" t="n"/>
      <c r="B422" s="25" t="n"/>
      <c r="C422" s="25" t="n"/>
      <c r="D422" s="25" t="n"/>
      <c r="E422" s="25" t="n"/>
      <c r="F422" s="26" t="n"/>
      <c r="G422" s="26" t="n"/>
      <c r="H422" s="26" t="n"/>
      <c r="I422" s="26" t="n"/>
      <c r="J422" s="26" t="n"/>
      <c r="K422" s="27" t="n"/>
      <c r="L422" s="24" t="n"/>
      <c r="M422" s="19">
        <f>IF($F422="","",SUM(G422:J422))</f>
        <v/>
      </c>
      <c r="N422" s="20">
        <f>IF(OR($F422="",$F422=0),"",M422/F422)</f>
        <v/>
      </c>
      <c r="O422" s="21">
        <f>IF(OR($F422="",$F422=0,$K422=""),"",K422/F422*1000)</f>
        <v/>
      </c>
      <c r="P422" s="25" t="n"/>
      <c r="Q422">
        <f>IF($F422="","",F422+ROW()/1000000)</f>
        <v/>
      </c>
    </row>
    <row r="423">
      <c r="A423" s="24" t="n"/>
      <c r="B423" s="25" t="n"/>
      <c r="C423" s="25" t="n"/>
      <c r="D423" s="25" t="n"/>
      <c r="E423" s="25" t="n"/>
      <c r="F423" s="26" t="n"/>
      <c r="G423" s="26" t="n"/>
      <c r="H423" s="26" t="n"/>
      <c r="I423" s="26" t="n"/>
      <c r="J423" s="26" t="n"/>
      <c r="K423" s="27" t="n"/>
      <c r="L423" s="24" t="n"/>
      <c r="M423" s="19">
        <f>IF($F423="","",SUM(G423:J423))</f>
        <v/>
      </c>
      <c r="N423" s="20">
        <f>IF(OR($F423="",$F423=0),"",M423/F423)</f>
        <v/>
      </c>
      <c r="O423" s="21">
        <f>IF(OR($F423="",$F423=0,$K423=""),"",K423/F423*1000)</f>
        <v/>
      </c>
      <c r="P423" s="25" t="n"/>
      <c r="Q423">
        <f>IF($F423="","",F423+ROW()/1000000)</f>
        <v/>
      </c>
    </row>
    <row r="424">
      <c r="A424" s="24" t="n"/>
      <c r="B424" s="25" t="n"/>
      <c r="C424" s="25" t="n"/>
      <c r="D424" s="25" t="n"/>
      <c r="E424" s="25" t="n"/>
      <c r="F424" s="26" t="n"/>
      <c r="G424" s="26" t="n"/>
      <c r="H424" s="26" t="n"/>
      <c r="I424" s="26" t="n"/>
      <c r="J424" s="26" t="n"/>
      <c r="K424" s="27" t="n"/>
      <c r="L424" s="24" t="n"/>
      <c r="M424" s="19">
        <f>IF($F424="","",SUM(G424:J424))</f>
        <v/>
      </c>
      <c r="N424" s="20">
        <f>IF(OR($F424="",$F424=0),"",M424/F424)</f>
        <v/>
      </c>
      <c r="O424" s="21">
        <f>IF(OR($F424="",$F424=0,$K424=""),"",K424/F424*1000)</f>
        <v/>
      </c>
      <c r="P424" s="25" t="n"/>
      <c r="Q424">
        <f>IF($F424="","",F424+ROW()/1000000)</f>
        <v/>
      </c>
    </row>
    <row r="425">
      <c r="A425" s="24" t="n"/>
      <c r="B425" s="25" t="n"/>
      <c r="C425" s="25" t="n"/>
      <c r="D425" s="25" t="n"/>
      <c r="E425" s="25" t="n"/>
      <c r="F425" s="26" t="n"/>
      <c r="G425" s="26" t="n"/>
      <c r="H425" s="26" t="n"/>
      <c r="I425" s="26" t="n"/>
      <c r="J425" s="26" t="n"/>
      <c r="K425" s="27" t="n"/>
      <c r="L425" s="24" t="n"/>
      <c r="M425" s="19">
        <f>IF($F425="","",SUM(G425:J425))</f>
        <v/>
      </c>
      <c r="N425" s="20">
        <f>IF(OR($F425="",$F425=0),"",M425/F425)</f>
        <v/>
      </c>
      <c r="O425" s="21">
        <f>IF(OR($F425="",$F425=0,$K425=""),"",K425/F425*1000)</f>
        <v/>
      </c>
      <c r="P425" s="25" t="n"/>
      <c r="Q425">
        <f>IF($F425="","",F425+ROW()/1000000)</f>
        <v/>
      </c>
    </row>
    <row r="426">
      <c r="A426" s="24" t="n"/>
      <c r="B426" s="25" t="n"/>
      <c r="C426" s="25" t="n"/>
      <c r="D426" s="25" t="n"/>
      <c r="E426" s="25" t="n"/>
      <c r="F426" s="26" t="n"/>
      <c r="G426" s="26" t="n"/>
      <c r="H426" s="26" t="n"/>
      <c r="I426" s="26" t="n"/>
      <c r="J426" s="26" t="n"/>
      <c r="K426" s="27" t="n"/>
      <c r="L426" s="24" t="n"/>
      <c r="M426" s="19">
        <f>IF($F426="","",SUM(G426:J426))</f>
        <v/>
      </c>
      <c r="N426" s="20">
        <f>IF(OR($F426="",$F426=0),"",M426/F426)</f>
        <v/>
      </c>
      <c r="O426" s="21">
        <f>IF(OR($F426="",$F426=0,$K426=""),"",K426/F426*1000)</f>
        <v/>
      </c>
      <c r="P426" s="25" t="n"/>
      <c r="Q426">
        <f>IF($F426="","",F426+ROW()/1000000)</f>
        <v/>
      </c>
    </row>
    <row r="427">
      <c r="A427" s="24" t="n"/>
      <c r="B427" s="25" t="n"/>
      <c r="C427" s="25" t="n"/>
      <c r="D427" s="25" t="n"/>
      <c r="E427" s="25" t="n"/>
      <c r="F427" s="26" t="n"/>
      <c r="G427" s="26" t="n"/>
      <c r="H427" s="26" t="n"/>
      <c r="I427" s="26" t="n"/>
      <c r="J427" s="26" t="n"/>
      <c r="K427" s="27" t="n"/>
      <c r="L427" s="24" t="n"/>
      <c r="M427" s="19">
        <f>IF($F427="","",SUM(G427:J427))</f>
        <v/>
      </c>
      <c r="N427" s="20">
        <f>IF(OR($F427="",$F427=0),"",M427/F427)</f>
        <v/>
      </c>
      <c r="O427" s="21">
        <f>IF(OR($F427="",$F427=0,$K427=""),"",K427/F427*1000)</f>
        <v/>
      </c>
      <c r="P427" s="25" t="n"/>
      <c r="Q427">
        <f>IF($F427="","",F427+ROW()/1000000)</f>
        <v/>
      </c>
    </row>
    <row r="428">
      <c r="A428" s="24" t="n"/>
      <c r="B428" s="25" t="n"/>
      <c r="C428" s="25" t="n"/>
      <c r="D428" s="25" t="n"/>
      <c r="E428" s="25" t="n"/>
      <c r="F428" s="26" t="n"/>
      <c r="G428" s="26" t="n"/>
      <c r="H428" s="26" t="n"/>
      <c r="I428" s="26" t="n"/>
      <c r="J428" s="26" t="n"/>
      <c r="K428" s="27" t="n"/>
      <c r="L428" s="24" t="n"/>
      <c r="M428" s="19">
        <f>IF($F428="","",SUM(G428:J428))</f>
        <v/>
      </c>
      <c r="N428" s="20">
        <f>IF(OR($F428="",$F428=0),"",M428/F428)</f>
        <v/>
      </c>
      <c r="O428" s="21">
        <f>IF(OR($F428="",$F428=0,$K428=""),"",K428/F428*1000)</f>
        <v/>
      </c>
      <c r="P428" s="25" t="n"/>
      <c r="Q428">
        <f>IF($F428="","",F428+ROW()/1000000)</f>
        <v/>
      </c>
    </row>
    <row r="429">
      <c r="A429" s="24" t="n"/>
      <c r="B429" s="25" t="n"/>
      <c r="C429" s="25" t="n"/>
      <c r="D429" s="25" t="n"/>
      <c r="E429" s="25" t="n"/>
      <c r="F429" s="26" t="n"/>
      <c r="G429" s="26" t="n"/>
      <c r="H429" s="26" t="n"/>
      <c r="I429" s="26" t="n"/>
      <c r="J429" s="26" t="n"/>
      <c r="K429" s="27" t="n"/>
      <c r="L429" s="24" t="n"/>
      <c r="M429" s="19">
        <f>IF($F429="","",SUM(G429:J429))</f>
        <v/>
      </c>
      <c r="N429" s="20">
        <f>IF(OR($F429="",$F429=0),"",M429/F429)</f>
        <v/>
      </c>
      <c r="O429" s="21">
        <f>IF(OR($F429="",$F429=0,$K429=""),"",K429/F429*1000)</f>
        <v/>
      </c>
      <c r="P429" s="25" t="n"/>
      <c r="Q429">
        <f>IF($F429="","",F429+ROW()/1000000)</f>
        <v/>
      </c>
    </row>
    <row r="430">
      <c r="A430" s="24" t="n"/>
      <c r="B430" s="25" t="n"/>
      <c r="C430" s="25" t="n"/>
      <c r="D430" s="25" t="n"/>
      <c r="E430" s="25" t="n"/>
      <c r="F430" s="26" t="n"/>
      <c r="G430" s="26" t="n"/>
      <c r="H430" s="26" t="n"/>
      <c r="I430" s="26" t="n"/>
      <c r="J430" s="26" t="n"/>
      <c r="K430" s="27" t="n"/>
      <c r="L430" s="24" t="n"/>
      <c r="M430" s="19">
        <f>IF($F430="","",SUM(G430:J430))</f>
        <v/>
      </c>
      <c r="N430" s="20">
        <f>IF(OR($F430="",$F430=0),"",M430/F430)</f>
        <v/>
      </c>
      <c r="O430" s="21">
        <f>IF(OR($F430="",$F430=0,$K430=""),"",K430/F430*1000)</f>
        <v/>
      </c>
      <c r="P430" s="25" t="n"/>
      <c r="Q430">
        <f>IF($F430="","",F430+ROW()/1000000)</f>
        <v/>
      </c>
    </row>
    <row r="431">
      <c r="A431" s="24" t="n"/>
      <c r="B431" s="25" t="n"/>
      <c r="C431" s="25" t="n"/>
      <c r="D431" s="25" t="n"/>
      <c r="E431" s="25" t="n"/>
      <c r="F431" s="26" t="n"/>
      <c r="G431" s="26" t="n"/>
      <c r="H431" s="26" t="n"/>
      <c r="I431" s="26" t="n"/>
      <c r="J431" s="26" t="n"/>
      <c r="K431" s="27" t="n"/>
      <c r="L431" s="24" t="n"/>
      <c r="M431" s="19">
        <f>IF($F431="","",SUM(G431:J431))</f>
        <v/>
      </c>
      <c r="N431" s="20">
        <f>IF(OR($F431="",$F431=0),"",M431/F431)</f>
        <v/>
      </c>
      <c r="O431" s="21">
        <f>IF(OR($F431="",$F431=0,$K431=""),"",K431/F431*1000)</f>
        <v/>
      </c>
      <c r="P431" s="25" t="n"/>
      <c r="Q431">
        <f>IF($F431="","",F431+ROW()/1000000)</f>
        <v/>
      </c>
    </row>
    <row r="432">
      <c r="A432" s="24" t="n"/>
      <c r="B432" s="25" t="n"/>
      <c r="C432" s="25" t="n"/>
      <c r="D432" s="25" t="n"/>
      <c r="E432" s="25" t="n"/>
      <c r="F432" s="26" t="n"/>
      <c r="G432" s="26" t="n"/>
      <c r="H432" s="26" t="n"/>
      <c r="I432" s="26" t="n"/>
      <c r="J432" s="26" t="n"/>
      <c r="K432" s="27" t="n"/>
      <c r="L432" s="24" t="n"/>
      <c r="M432" s="19">
        <f>IF($F432="","",SUM(G432:J432))</f>
        <v/>
      </c>
      <c r="N432" s="20">
        <f>IF(OR($F432="",$F432=0),"",M432/F432)</f>
        <v/>
      </c>
      <c r="O432" s="21">
        <f>IF(OR($F432="",$F432=0,$K432=""),"",K432/F432*1000)</f>
        <v/>
      </c>
      <c r="P432" s="25" t="n"/>
      <c r="Q432">
        <f>IF($F432="","",F432+ROW()/1000000)</f>
        <v/>
      </c>
    </row>
    <row r="433">
      <c r="A433" s="24" t="n"/>
      <c r="B433" s="25" t="n"/>
      <c r="C433" s="25" t="n"/>
      <c r="D433" s="25" t="n"/>
      <c r="E433" s="25" t="n"/>
      <c r="F433" s="26" t="n"/>
      <c r="G433" s="26" t="n"/>
      <c r="H433" s="26" t="n"/>
      <c r="I433" s="26" t="n"/>
      <c r="J433" s="26" t="n"/>
      <c r="K433" s="27" t="n"/>
      <c r="L433" s="24" t="n"/>
      <c r="M433" s="19">
        <f>IF($F433="","",SUM(G433:J433))</f>
        <v/>
      </c>
      <c r="N433" s="20">
        <f>IF(OR($F433="",$F433=0),"",M433/F433)</f>
        <v/>
      </c>
      <c r="O433" s="21">
        <f>IF(OR($F433="",$F433=0,$K433=""),"",K433/F433*1000)</f>
        <v/>
      </c>
      <c r="P433" s="25" t="n"/>
      <c r="Q433">
        <f>IF($F433="","",F433+ROW()/1000000)</f>
        <v/>
      </c>
    </row>
    <row r="434">
      <c r="A434" s="24" t="n"/>
      <c r="B434" s="25" t="n"/>
      <c r="C434" s="25" t="n"/>
      <c r="D434" s="25" t="n"/>
      <c r="E434" s="25" t="n"/>
      <c r="F434" s="26" t="n"/>
      <c r="G434" s="26" t="n"/>
      <c r="H434" s="26" t="n"/>
      <c r="I434" s="26" t="n"/>
      <c r="J434" s="26" t="n"/>
      <c r="K434" s="27" t="n"/>
      <c r="L434" s="24" t="n"/>
      <c r="M434" s="19">
        <f>IF($F434="","",SUM(G434:J434))</f>
        <v/>
      </c>
      <c r="N434" s="20">
        <f>IF(OR($F434="",$F434=0),"",M434/F434)</f>
        <v/>
      </c>
      <c r="O434" s="21">
        <f>IF(OR($F434="",$F434=0,$K434=""),"",K434/F434*1000)</f>
        <v/>
      </c>
      <c r="P434" s="25" t="n"/>
      <c r="Q434">
        <f>IF($F434="","",F434+ROW()/1000000)</f>
        <v/>
      </c>
    </row>
    <row r="435">
      <c r="A435" s="24" t="n"/>
      <c r="B435" s="25" t="n"/>
      <c r="C435" s="25" t="n"/>
      <c r="D435" s="25" t="n"/>
      <c r="E435" s="25" t="n"/>
      <c r="F435" s="26" t="n"/>
      <c r="G435" s="26" t="n"/>
      <c r="H435" s="26" t="n"/>
      <c r="I435" s="26" t="n"/>
      <c r="J435" s="26" t="n"/>
      <c r="K435" s="27" t="n"/>
      <c r="L435" s="24" t="n"/>
      <c r="M435" s="19">
        <f>IF($F435="","",SUM(G435:J435))</f>
        <v/>
      </c>
      <c r="N435" s="20">
        <f>IF(OR($F435="",$F435=0),"",M435/F435)</f>
        <v/>
      </c>
      <c r="O435" s="21">
        <f>IF(OR($F435="",$F435=0,$K435=""),"",K435/F435*1000)</f>
        <v/>
      </c>
      <c r="P435" s="25" t="n"/>
      <c r="Q435">
        <f>IF($F435="","",F435+ROW()/1000000)</f>
        <v/>
      </c>
    </row>
    <row r="436">
      <c r="A436" s="24" t="n"/>
      <c r="B436" s="25" t="n"/>
      <c r="C436" s="25" t="n"/>
      <c r="D436" s="25" t="n"/>
      <c r="E436" s="25" t="n"/>
      <c r="F436" s="26" t="n"/>
      <c r="G436" s="26" t="n"/>
      <c r="H436" s="26" t="n"/>
      <c r="I436" s="26" t="n"/>
      <c r="J436" s="26" t="n"/>
      <c r="K436" s="27" t="n"/>
      <c r="L436" s="24" t="n"/>
      <c r="M436" s="19">
        <f>IF($F436="","",SUM(G436:J436))</f>
        <v/>
      </c>
      <c r="N436" s="20">
        <f>IF(OR($F436="",$F436=0),"",M436/F436)</f>
        <v/>
      </c>
      <c r="O436" s="21">
        <f>IF(OR($F436="",$F436=0,$K436=""),"",K436/F436*1000)</f>
        <v/>
      </c>
      <c r="P436" s="25" t="n"/>
      <c r="Q436">
        <f>IF($F436="","",F436+ROW()/1000000)</f>
        <v/>
      </c>
    </row>
    <row r="437">
      <c r="A437" s="24" t="n"/>
      <c r="B437" s="25" t="n"/>
      <c r="C437" s="25" t="n"/>
      <c r="D437" s="25" t="n"/>
      <c r="E437" s="25" t="n"/>
      <c r="F437" s="26" t="n"/>
      <c r="G437" s="26" t="n"/>
      <c r="H437" s="26" t="n"/>
      <c r="I437" s="26" t="n"/>
      <c r="J437" s="26" t="n"/>
      <c r="K437" s="27" t="n"/>
      <c r="L437" s="24" t="n"/>
      <c r="M437" s="19">
        <f>IF($F437="","",SUM(G437:J437))</f>
        <v/>
      </c>
      <c r="N437" s="20">
        <f>IF(OR($F437="",$F437=0),"",M437/F437)</f>
        <v/>
      </c>
      <c r="O437" s="21">
        <f>IF(OR($F437="",$F437=0,$K437=""),"",K437/F437*1000)</f>
        <v/>
      </c>
      <c r="P437" s="25" t="n"/>
      <c r="Q437">
        <f>IF($F437="","",F437+ROW()/1000000)</f>
        <v/>
      </c>
    </row>
    <row r="438">
      <c r="A438" s="24" t="n"/>
      <c r="B438" s="25" t="n"/>
      <c r="C438" s="25" t="n"/>
      <c r="D438" s="25" t="n"/>
      <c r="E438" s="25" t="n"/>
      <c r="F438" s="26" t="n"/>
      <c r="G438" s="26" t="n"/>
      <c r="H438" s="26" t="n"/>
      <c r="I438" s="26" t="n"/>
      <c r="J438" s="26" t="n"/>
      <c r="K438" s="27" t="n"/>
      <c r="L438" s="24" t="n"/>
      <c r="M438" s="19">
        <f>IF($F438="","",SUM(G438:J438))</f>
        <v/>
      </c>
      <c r="N438" s="20">
        <f>IF(OR($F438="",$F438=0),"",M438/F438)</f>
        <v/>
      </c>
      <c r="O438" s="21">
        <f>IF(OR($F438="",$F438=0,$K438=""),"",K438/F438*1000)</f>
        <v/>
      </c>
      <c r="P438" s="25" t="n"/>
      <c r="Q438">
        <f>IF($F438="","",F438+ROW()/1000000)</f>
        <v/>
      </c>
    </row>
    <row r="439">
      <c r="A439" s="24" t="n"/>
      <c r="B439" s="25" t="n"/>
      <c r="C439" s="25" t="n"/>
      <c r="D439" s="25" t="n"/>
      <c r="E439" s="25" t="n"/>
      <c r="F439" s="26" t="n"/>
      <c r="G439" s="26" t="n"/>
      <c r="H439" s="26" t="n"/>
      <c r="I439" s="26" t="n"/>
      <c r="J439" s="26" t="n"/>
      <c r="K439" s="27" t="n"/>
      <c r="L439" s="24" t="n"/>
      <c r="M439" s="19">
        <f>IF($F439="","",SUM(G439:J439))</f>
        <v/>
      </c>
      <c r="N439" s="20">
        <f>IF(OR($F439="",$F439=0),"",M439/F439)</f>
        <v/>
      </c>
      <c r="O439" s="21">
        <f>IF(OR($F439="",$F439=0,$K439=""),"",K439/F439*1000)</f>
        <v/>
      </c>
      <c r="P439" s="25" t="n"/>
      <c r="Q439">
        <f>IF($F439="","",F439+ROW()/1000000)</f>
        <v/>
      </c>
    </row>
    <row r="440">
      <c r="A440" s="24" t="n"/>
      <c r="B440" s="25" t="n"/>
      <c r="C440" s="25" t="n"/>
      <c r="D440" s="25" t="n"/>
      <c r="E440" s="25" t="n"/>
      <c r="F440" s="26" t="n"/>
      <c r="G440" s="26" t="n"/>
      <c r="H440" s="26" t="n"/>
      <c r="I440" s="26" t="n"/>
      <c r="J440" s="26" t="n"/>
      <c r="K440" s="27" t="n"/>
      <c r="L440" s="24" t="n"/>
      <c r="M440" s="19">
        <f>IF($F440="","",SUM(G440:J440))</f>
        <v/>
      </c>
      <c r="N440" s="20">
        <f>IF(OR($F440="",$F440=0),"",M440/F440)</f>
        <v/>
      </c>
      <c r="O440" s="21">
        <f>IF(OR($F440="",$F440=0,$K440=""),"",K440/F440*1000)</f>
        <v/>
      </c>
      <c r="P440" s="25" t="n"/>
      <c r="Q440">
        <f>IF($F440="","",F440+ROW()/1000000)</f>
        <v/>
      </c>
    </row>
    <row r="441">
      <c r="A441" s="24" t="n"/>
      <c r="B441" s="25" t="n"/>
      <c r="C441" s="25" t="n"/>
      <c r="D441" s="25" t="n"/>
      <c r="E441" s="25" t="n"/>
      <c r="F441" s="26" t="n"/>
      <c r="G441" s="26" t="n"/>
      <c r="H441" s="26" t="n"/>
      <c r="I441" s="26" t="n"/>
      <c r="J441" s="26" t="n"/>
      <c r="K441" s="27" t="n"/>
      <c r="L441" s="24" t="n"/>
      <c r="M441" s="19">
        <f>IF($F441="","",SUM(G441:J441))</f>
        <v/>
      </c>
      <c r="N441" s="20">
        <f>IF(OR($F441="",$F441=0),"",M441/F441)</f>
        <v/>
      </c>
      <c r="O441" s="21">
        <f>IF(OR($F441="",$F441=0,$K441=""),"",K441/F441*1000)</f>
        <v/>
      </c>
      <c r="P441" s="25" t="n"/>
      <c r="Q441">
        <f>IF($F441="","",F441+ROW()/1000000)</f>
        <v/>
      </c>
    </row>
    <row r="442">
      <c r="A442" s="24" t="n"/>
      <c r="B442" s="25" t="n"/>
      <c r="C442" s="25" t="n"/>
      <c r="D442" s="25" t="n"/>
      <c r="E442" s="25" t="n"/>
      <c r="F442" s="26" t="n"/>
      <c r="G442" s="26" t="n"/>
      <c r="H442" s="26" t="n"/>
      <c r="I442" s="26" t="n"/>
      <c r="J442" s="26" t="n"/>
      <c r="K442" s="27" t="n"/>
      <c r="L442" s="24" t="n"/>
      <c r="M442" s="19">
        <f>IF($F442="","",SUM(G442:J442))</f>
        <v/>
      </c>
      <c r="N442" s="20">
        <f>IF(OR($F442="",$F442=0),"",M442/F442)</f>
        <v/>
      </c>
      <c r="O442" s="21">
        <f>IF(OR($F442="",$F442=0,$K442=""),"",K442/F442*1000)</f>
        <v/>
      </c>
      <c r="P442" s="25" t="n"/>
      <c r="Q442">
        <f>IF($F442="","",F442+ROW()/1000000)</f>
        <v/>
      </c>
    </row>
    <row r="443">
      <c r="A443" s="24" t="n"/>
      <c r="B443" s="25" t="n"/>
      <c r="C443" s="25" t="n"/>
      <c r="D443" s="25" t="n"/>
      <c r="E443" s="25" t="n"/>
      <c r="F443" s="26" t="n"/>
      <c r="G443" s="26" t="n"/>
      <c r="H443" s="26" t="n"/>
      <c r="I443" s="26" t="n"/>
      <c r="J443" s="26" t="n"/>
      <c r="K443" s="27" t="n"/>
      <c r="L443" s="24" t="n"/>
      <c r="M443" s="19">
        <f>IF($F443="","",SUM(G443:J443))</f>
        <v/>
      </c>
      <c r="N443" s="20">
        <f>IF(OR($F443="",$F443=0),"",M443/F443)</f>
        <v/>
      </c>
      <c r="O443" s="21">
        <f>IF(OR($F443="",$F443=0,$K443=""),"",K443/F443*1000)</f>
        <v/>
      </c>
      <c r="P443" s="25" t="n"/>
      <c r="Q443">
        <f>IF($F443="","",F443+ROW()/1000000)</f>
        <v/>
      </c>
    </row>
    <row r="444">
      <c r="A444" s="24" t="n"/>
      <c r="B444" s="25" t="n"/>
      <c r="C444" s="25" t="n"/>
      <c r="D444" s="25" t="n"/>
      <c r="E444" s="25" t="n"/>
      <c r="F444" s="26" t="n"/>
      <c r="G444" s="26" t="n"/>
      <c r="H444" s="26" t="n"/>
      <c r="I444" s="26" t="n"/>
      <c r="J444" s="26" t="n"/>
      <c r="K444" s="27" t="n"/>
      <c r="L444" s="24" t="n"/>
      <c r="M444" s="19">
        <f>IF($F444="","",SUM(G444:J444))</f>
        <v/>
      </c>
      <c r="N444" s="20">
        <f>IF(OR($F444="",$F444=0),"",M444/F444)</f>
        <v/>
      </c>
      <c r="O444" s="21">
        <f>IF(OR($F444="",$F444=0,$K444=""),"",K444/F444*1000)</f>
        <v/>
      </c>
      <c r="P444" s="25" t="n"/>
      <c r="Q444">
        <f>IF($F444="","",F444+ROW()/1000000)</f>
        <v/>
      </c>
    </row>
    <row r="445">
      <c r="A445" s="24" t="n"/>
      <c r="B445" s="25" t="n"/>
      <c r="C445" s="25" t="n"/>
      <c r="D445" s="25" t="n"/>
      <c r="E445" s="25" t="n"/>
      <c r="F445" s="26" t="n"/>
      <c r="G445" s="26" t="n"/>
      <c r="H445" s="26" t="n"/>
      <c r="I445" s="26" t="n"/>
      <c r="J445" s="26" t="n"/>
      <c r="K445" s="27" t="n"/>
      <c r="L445" s="24" t="n"/>
      <c r="M445" s="19">
        <f>IF($F445="","",SUM(G445:J445))</f>
        <v/>
      </c>
      <c r="N445" s="20">
        <f>IF(OR($F445="",$F445=0),"",M445/F445)</f>
        <v/>
      </c>
      <c r="O445" s="21">
        <f>IF(OR($F445="",$F445=0,$K445=""),"",K445/F445*1000)</f>
        <v/>
      </c>
      <c r="P445" s="25" t="n"/>
      <c r="Q445">
        <f>IF($F445="","",F445+ROW()/1000000)</f>
        <v/>
      </c>
    </row>
    <row r="446">
      <c r="A446" s="24" t="n"/>
      <c r="B446" s="25" t="n"/>
      <c r="C446" s="25" t="n"/>
      <c r="D446" s="25" t="n"/>
      <c r="E446" s="25" t="n"/>
      <c r="F446" s="26" t="n"/>
      <c r="G446" s="26" t="n"/>
      <c r="H446" s="26" t="n"/>
      <c r="I446" s="26" t="n"/>
      <c r="J446" s="26" t="n"/>
      <c r="K446" s="27" t="n"/>
      <c r="L446" s="24" t="n"/>
      <c r="M446" s="19">
        <f>IF($F446="","",SUM(G446:J446))</f>
        <v/>
      </c>
      <c r="N446" s="20">
        <f>IF(OR($F446="",$F446=0),"",M446/F446)</f>
        <v/>
      </c>
      <c r="O446" s="21">
        <f>IF(OR($F446="",$F446=0,$K446=""),"",K446/F446*1000)</f>
        <v/>
      </c>
      <c r="P446" s="25" t="n"/>
      <c r="Q446">
        <f>IF($F446="","",F446+ROW()/1000000)</f>
        <v/>
      </c>
    </row>
    <row r="447">
      <c r="A447" s="24" t="n"/>
      <c r="B447" s="25" t="n"/>
      <c r="C447" s="25" t="n"/>
      <c r="D447" s="25" t="n"/>
      <c r="E447" s="25" t="n"/>
      <c r="F447" s="26" t="n"/>
      <c r="G447" s="26" t="n"/>
      <c r="H447" s="26" t="n"/>
      <c r="I447" s="26" t="n"/>
      <c r="J447" s="26" t="n"/>
      <c r="K447" s="27" t="n"/>
      <c r="L447" s="24" t="n"/>
      <c r="M447" s="19">
        <f>IF($F447="","",SUM(G447:J447))</f>
        <v/>
      </c>
      <c r="N447" s="20">
        <f>IF(OR($F447="",$F447=0),"",M447/F447)</f>
        <v/>
      </c>
      <c r="O447" s="21">
        <f>IF(OR($F447="",$F447=0,$K447=""),"",K447/F447*1000)</f>
        <v/>
      </c>
      <c r="P447" s="25" t="n"/>
      <c r="Q447">
        <f>IF($F447="","",F447+ROW()/1000000)</f>
        <v/>
      </c>
    </row>
    <row r="448">
      <c r="A448" s="24" t="n"/>
      <c r="B448" s="25" t="n"/>
      <c r="C448" s="25" t="n"/>
      <c r="D448" s="25" t="n"/>
      <c r="E448" s="25" t="n"/>
      <c r="F448" s="26" t="n"/>
      <c r="G448" s="26" t="n"/>
      <c r="H448" s="26" t="n"/>
      <c r="I448" s="26" t="n"/>
      <c r="J448" s="26" t="n"/>
      <c r="K448" s="27" t="n"/>
      <c r="L448" s="24" t="n"/>
      <c r="M448" s="19">
        <f>IF($F448="","",SUM(G448:J448))</f>
        <v/>
      </c>
      <c r="N448" s="20">
        <f>IF(OR($F448="",$F448=0),"",M448/F448)</f>
        <v/>
      </c>
      <c r="O448" s="21">
        <f>IF(OR($F448="",$F448=0,$K448=""),"",K448/F448*1000)</f>
        <v/>
      </c>
      <c r="P448" s="25" t="n"/>
      <c r="Q448">
        <f>IF($F448="","",F448+ROW()/1000000)</f>
        <v/>
      </c>
    </row>
    <row r="449">
      <c r="A449" s="24" t="n"/>
      <c r="B449" s="25" t="n"/>
      <c r="C449" s="25" t="n"/>
      <c r="D449" s="25" t="n"/>
      <c r="E449" s="25" t="n"/>
      <c r="F449" s="26" t="n"/>
      <c r="G449" s="26" t="n"/>
      <c r="H449" s="26" t="n"/>
      <c r="I449" s="26" t="n"/>
      <c r="J449" s="26" t="n"/>
      <c r="K449" s="27" t="n"/>
      <c r="L449" s="24" t="n"/>
      <c r="M449" s="19">
        <f>IF($F449="","",SUM(G449:J449))</f>
        <v/>
      </c>
      <c r="N449" s="20">
        <f>IF(OR($F449="",$F449=0),"",M449/F449)</f>
        <v/>
      </c>
      <c r="O449" s="21">
        <f>IF(OR($F449="",$F449=0,$K449=""),"",K449/F449*1000)</f>
        <v/>
      </c>
      <c r="P449" s="25" t="n"/>
      <c r="Q449">
        <f>IF($F449="","",F449+ROW()/1000000)</f>
        <v/>
      </c>
    </row>
    <row r="450">
      <c r="A450" s="24" t="n"/>
      <c r="B450" s="25" t="n"/>
      <c r="C450" s="25" t="n"/>
      <c r="D450" s="25" t="n"/>
      <c r="E450" s="25" t="n"/>
      <c r="F450" s="26" t="n"/>
      <c r="G450" s="26" t="n"/>
      <c r="H450" s="26" t="n"/>
      <c r="I450" s="26" t="n"/>
      <c r="J450" s="26" t="n"/>
      <c r="K450" s="27" t="n"/>
      <c r="L450" s="24" t="n"/>
      <c r="M450" s="19">
        <f>IF($F450="","",SUM(G450:J450))</f>
        <v/>
      </c>
      <c r="N450" s="20">
        <f>IF(OR($F450="",$F450=0),"",M450/F450)</f>
        <v/>
      </c>
      <c r="O450" s="21">
        <f>IF(OR($F450="",$F450=0,$K450=""),"",K450/F450*1000)</f>
        <v/>
      </c>
      <c r="P450" s="25" t="n"/>
      <c r="Q450">
        <f>IF($F450="","",F450+ROW()/1000000)</f>
        <v/>
      </c>
    </row>
    <row r="451">
      <c r="A451" s="24" t="n"/>
      <c r="B451" s="25" t="n"/>
      <c r="C451" s="25" t="n"/>
      <c r="D451" s="25" t="n"/>
      <c r="E451" s="25" t="n"/>
      <c r="F451" s="26" t="n"/>
      <c r="G451" s="26" t="n"/>
      <c r="H451" s="26" t="n"/>
      <c r="I451" s="26" t="n"/>
      <c r="J451" s="26" t="n"/>
      <c r="K451" s="27" t="n"/>
      <c r="L451" s="24" t="n"/>
      <c r="M451" s="19">
        <f>IF($F451="","",SUM(G451:J451))</f>
        <v/>
      </c>
      <c r="N451" s="20">
        <f>IF(OR($F451="",$F451=0),"",M451/F451)</f>
        <v/>
      </c>
      <c r="O451" s="21">
        <f>IF(OR($F451="",$F451=0,$K451=""),"",K451/F451*1000)</f>
        <v/>
      </c>
      <c r="P451" s="25" t="n"/>
      <c r="Q451">
        <f>IF($F451="","",F451+ROW()/1000000)</f>
        <v/>
      </c>
    </row>
    <row r="452">
      <c r="A452" s="24" t="n"/>
      <c r="B452" s="25" t="n"/>
      <c r="C452" s="25" t="n"/>
      <c r="D452" s="25" t="n"/>
      <c r="E452" s="25" t="n"/>
      <c r="F452" s="26" t="n"/>
      <c r="G452" s="26" t="n"/>
      <c r="H452" s="26" t="n"/>
      <c r="I452" s="26" t="n"/>
      <c r="J452" s="26" t="n"/>
      <c r="K452" s="27" t="n"/>
      <c r="L452" s="24" t="n"/>
      <c r="M452" s="19">
        <f>IF($F452="","",SUM(G452:J452))</f>
        <v/>
      </c>
      <c r="N452" s="20">
        <f>IF(OR($F452="",$F452=0),"",M452/F452)</f>
        <v/>
      </c>
      <c r="O452" s="21">
        <f>IF(OR($F452="",$F452=0,$K452=""),"",K452/F452*1000)</f>
        <v/>
      </c>
      <c r="P452" s="25" t="n"/>
      <c r="Q452">
        <f>IF($F452="","",F452+ROW()/1000000)</f>
        <v/>
      </c>
    </row>
    <row r="453">
      <c r="A453" s="24" t="n"/>
      <c r="B453" s="25" t="n"/>
      <c r="C453" s="25" t="n"/>
      <c r="D453" s="25" t="n"/>
      <c r="E453" s="25" t="n"/>
      <c r="F453" s="26" t="n"/>
      <c r="G453" s="26" t="n"/>
      <c r="H453" s="26" t="n"/>
      <c r="I453" s="26" t="n"/>
      <c r="J453" s="26" t="n"/>
      <c r="K453" s="27" t="n"/>
      <c r="L453" s="24" t="n"/>
      <c r="M453" s="19">
        <f>IF($F453="","",SUM(G453:J453))</f>
        <v/>
      </c>
      <c r="N453" s="20">
        <f>IF(OR($F453="",$F453=0),"",M453/F453)</f>
        <v/>
      </c>
      <c r="O453" s="21">
        <f>IF(OR($F453="",$F453=0,$K453=""),"",K453/F453*1000)</f>
        <v/>
      </c>
      <c r="P453" s="25" t="n"/>
      <c r="Q453">
        <f>IF($F453="","",F453+ROW()/1000000)</f>
        <v/>
      </c>
    </row>
    <row r="454">
      <c r="A454" s="24" t="n"/>
      <c r="B454" s="25" t="n"/>
      <c r="C454" s="25" t="n"/>
      <c r="D454" s="25" t="n"/>
      <c r="E454" s="25" t="n"/>
      <c r="F454" s="26" t="n"/>
      <c r="G454" s="26" t="n"/>
      <c r="H454" s="26" t="n"/>
      <c r="I454" s="26" t="n"/>
      <c r="J454" s="26" t="n"/>
      <c r="K454" s="27" t="n"/>
      <c r="L454" s="24" t="n"/>
      <c r="M454" s="19">
        <f>IF($F454="","",SUM(G454:J454))</f>
        <v/>
      </c>
      <c r="N454" s="20">
        <f>IF(OR($F454="",$F454=0),"",M454/F454)</f>
        <v/>
      </c>
      <c r="O454" s="21">
        <f>IF(OR($F454="",$F454=0,$K454=""),"",K454/F454*1000)</f>
        <v/>
      </c>
      <c r="P454" s="25" t="n"/>
      <c r="Q454">
        <f>IF($F454="","",F454+ROW()/1000000)</f>
        <v/>
      </c>
    </row>
    <row r="455">
      <c r="A455" s="24" t="n"/>
      <c r="B455" s="25" t="n"/>
      <c r="C455" s="25" t="n"/>
      <c r="D455" s="25" t="n"/>
      <c r="E455" s="25" t="n"/>
      <c r="F455" s="26" t="n"/>
      <c r="G455" s="26" t="n"/>
      <c r="H455" s="26" t="n"/>
      <c r="I455" s="26" t="n"/>
      <c r="J455" s="26" t="n"/>
      <c r="K455" s="27" t="n"/>
      <c r="L455" s="24" t="n"/>
      <c r="M455" s="19">
        <f>IF($F455="","",SUM(G455:J455))</f>
        <v/>
      </c>
      <c r="N455" s="20">
        <f>IF(OR($F455="",$F455=0),"",M455/F455)</f>
        <v/>
      </c>
      <c r="O455" s="21">
        <f>IF(OR($F455="",$F455=0,$K455=""),"",K455/F455*1000)</f>
        <v/>
      </c>
      <c r="P455" s="25" t="n"/>
      <c r="Q455">
        <f>IF($F455="","",F455+ROW()/1000000)</f>
        <v/>
      </c>
    </row>
    <row r="456">
      <c r="A456" s="24" t="n"/>
      <c r="B456" s="25" t="n"/>
      <c r="C456" s="25" t="n"/>
      <c r="D456" s="25" t="n"/>
      <c r="E456" s="25" t="n"/>
      <c r="F456" s="26" t="n"/>
      <c r="G456" s="26" t="n"/>
      <c r="H456" s="26" t="n"/>
      <c r="I456" s="26" t="n"/>
      <c r="J456" s="26" t="n"/>
      <c r="K456" s="27" t="n"/>
      <c r="L456" s="24" t="n"/>
      <c r="M456" s="19">
        <f>IF($F456="","",SUM(G456:J456))</f>
        <v/>
      </c>
      <c r="N456" s="20">
        <f>IF(OR($F456="",$F456=0),"",M456/F456)</f>
        <v/>
      </c>
      <c r="O456" s="21">
        <f>IF(OR($F456="",$F456=0,$K456=""),"",K456/F456*1000)</f>
        <v/>
      </c>
      <c r="P456" s="25" t="n"/>
      <c r="Q456">
        <f>IF($F456="","",F456+ROW()/1000000)</f>
        <v/>
      </c>
    </row>
    <row r="457">
      <c r="A457" s="24" t="n"/>
      <c r="B457" s="25" t="n"/>
      <c r="C457" s="25" t="n"/>
      <c r="D457" s="25" t="n"/>
      <c r="E457" s="25" t="n"/>
      <c r="F457" s="26" t="n"/>
      <c r="G457" s="26" t="n"/>
      <c r="H457" s="26" t="n"/>
      <c r="I457" s="26" t="n"/>
      <c r="J457" s="26" t="n"/>
      <c r="K457" s="27" t="n"/>
      <c r="L457" s="24" t="n"/>
      <c r="M457" s="19">
        <f>IF($F457="","",SUM(G457:J457))</f>
        <v/>
      </c>
      <c r="N457" s="20">
        <f>IF(OR($F457="",$F457=0),"",M457/F457)</f>
        <v/>
      </c>
      <c r="O457" s="21">
        <f>IF(OR($F457="",$F457=0,$K457=""),"",K457/F457*1000)</f>
        <v/>
      </c>
      <c r="P457" s="25" t="n"/>
      <c r="Q457">
        <f>IF($F457="","",F457+ROW()/1000000)</f>
        <v/>
      </c>
    </row>
    <row r="458">
      <c r="A458" s="24" t="n"/>
      <c r="B458" s="25" t="n"/>
      <c r="C458" s="25" t="n"/>
      <c r="D458" s="25" t="n"/>
      <c r="E458" s="25" t="n"/>
      <c r="F458" s="26" t="n"/>
      <c r="G458" s="26" t="n"/>
      <c r="H458" s="26" t="n"/>
      <c r="I458" s="26" t="n"/>
      <c r="J458" s="26" t="n"/>
      <c r="K458" s="27" t="n"/>
      <c r="L458" s="24" t="n"/>
      <c r="M458" s="19">
        <f>IF($F458="","",SUM(G458:J458))</f>
        <v/>
      </c>
      <c r="N458" s="20">
        <f>IF(OR($F458="",$F458=0),"",M458/F458)</f>
        <v/>
      </c>
      <c r="O458" s="21">
        <f>IF(OR($F458="",$F458=0,$K458=""),"",K458/F458*1000)</f>
        <v/>
      </c>
      <c r="P458" s="25" t="n"/>
      <c r="Q458">
        <f>IF($F458="","",F458+ROW()/1000000)</f>
        <v/>
      </c>
    </row>
    <row r="459">
      <c r="A459" s="24" t="n"/>
      <c r="B459" s="25" t="n"/>
      <c r="C459" s="25" t="n"/>
      <c r="D459" s="25" t="n"/>
      <c r="E459" s="25" t="n"/>
      <c r="F459" s="26" t="n"/>
      <c r="G459" s="26" t="n"/>
      <c r="H459" s="26" t="n"/>
      <c r="I459" s="26" t="n"/>
      <c r="J459" s="26" t="n"/>
      <c r="K459" s="27" t="n"/>
      <c r="L459" s="24" t="n"/>
      <c r="M459" s="19">
        <f>IF($F459="","",SUM(G459:J459))</f>
        <v/>
      </c>
      <c r="N459" s="20">
        <f>IF(OR($F459="",$F459=0),"",M459/F459)</f>
        <v/>
      </c>
      <c r="O459" s="21">
        <f>IF(OR($F459="",$F459=0,$K459=""),"",K459/F459*1000)</f>
        <v/>
      </c>
      <c r="P459" s="25" t="n"/>
      <c r="Q459">
        <f>IF($F459="","",F459+ROW()/1000000)</f>
        <v/>
      </c>
    </row>
    <row r="460">
      <c r="A460" s="24" t="n"/>
      <c r="B460" s="25" t="n"/>
      <c r="C460" s="25" t="n"/>
      <c r="D460" s="25" t="n"/>
      <c r="E460" s="25" t="n"/>
      <c r="F460" s="26" t="n"/>
      <c r="G460" s="26" t="n"/>
      <c r="H460" s="26" t="n"/>
      <c r="I460" s="26" t="n"/>
      <c r="J460" s="26" t="n"/>
      <c r="K460" s="27" t="n"/>
      <c r="L460" s="24" t="n"/>
      <c r="M460" s="19">
        <f>IF($F460="","",SUM(G460:J460))</f>
        <v/>
      </c>
      <c r="N460" s="20">
        <f>IF(OR($F460="",$F460=0),"",M460/F460)</f>
        <v/>
      </c>
      <c r="O460" s="21">
        <f>IF(OR($F460="",$F460=0,$K460=""),"",K460/F460*1000)</f>
        <v/>
      </c>
      <c r="P460" s="25" t="n"/>
      <c r="Q460">
        <f>IF($F460="","",F460+ROW()/1000000)</f>
        <v/>
      </c>
    </row>
    <row r="461">
      <c r="A461" s="24" t="n"/>
      <c r="B461" s="25" t="n"/>
      <c r="C461" s="25" t="n"/>
      <c r="D461" s="25" t="n"/>
      <c r="E461" s="25" t="n"/>
      <c r="F461" s="26" t="n"/>
      <c r="G461" s="26" t="n"/>
      <c r="H461" s="26" t="n"/>
      <c r="I461" s="26" t="n"/>
      <c r="J461" s="26" t="n"/>
      <c r="K461" s="27" t="n"/>
      <c r="L461" s="24" t="n"/>
      <c r="M461" s="19">
        <f>IF($F461="","",SUM(G461:J461))</f>
        <v/>
      </c>
      <c r="N461" s="20">
        <f>IF(OR($F461="",$F461=0),"",M461/F461)</f>
        <v/>
      </c>
      <c r="O461" s="21">
        <f>IF(OR($F461="",$F461=0,$K461=""),"",K461/F461*1000)</f>
        <v/>
      </c>
      <c r="P461" s="25" t="n"/>
      <c r="Q461">
        <f>IF($F461="","",F461+ROW()/1000000)</f>
        <v/>
      </c>
    </row>
    <row r="462">
      <c r="A462" s="24" t="n"/>
      <c r="B462" s="25" t="n"/>
      <c r="C462" s="25" t="n"/>
      <c r="D462" s="25" t="n"/>
      <c r="E462" s="25" t="n"/>
      <c r="F462" s="26" t="n"/>
      <c r="G462" s="26" t="n"/>
      <c r="H462" s="26" t="n"/>
      <c r="I462" s="26" t="n"/>
      <c r="J462" s="26" t="n"/>
      <c r="K462" s="27" t="n"/>
      <c r="L462" s="24" t="n"/>
      <c r="M462" s="19">
        <f>IF($F462="","",SUM(G462:J462))</f>
        <v/>
      </c>
      <c r="N462" s="20">
        <f>IF(OR($F462="",$F462=0),"",M462/F462)</f>
        <v/>
      </c>
      <c r="O462" s="21">
        <f>IF(OR($F462="",$F462=0,$K462=""),"",K462/F462*1000)</f>
        <v/>
      </c>
      <c r="P462" s="25" t="n"/>
      <c r="Q462">
        <f>IF($F462="","",F462+ROW()/1000000)</f>
        <v/>
      </c>
    </row>
    <row r="463">
      <c r="A463" s="24" t="n"/>
      <c r="B463" s="25" t="n"/>
      <c r="C463" s="25" t="n"/>
      <c r="D463" s="25" t="n"/>
      <c r="E463" s="25" t="n"/>
      <c r="F463" s="26" t="n"/>
      <c r="G463" s="26" t="n"/>
      <c r="H463" s="26" t="n"/>
      <c r="I463" s="26" t="n"/>
      <c r="J463" s="26" t="n"/>
      <c r="K463" s="27" t="n"/>
      <c r="L463" s="24" t="n"/>
      <c r="M463" s="19">
        <f>IF($F463="","",SUM(G463:J463))</f>
        <v/>
      </c>
      <c r="N463" s="20">
        <f>IF(OR($F463="",$F463=0),"",M463/F463)</f>
        <v/>
      </c>
      <c r="O463" s="21">
        <f>IF(OR($F463="",$F463=0,$K463=""),"",K463/F463*1000)</f>
        <v/>
      </c>
      <c r="P463" s="25" t="n"/>
      <c r="Q463">
        <f>IF($F463="","",F463+ROW()/1000000)</f>
        <v/>
      </c>
    </row>
    <row r="464">
      <c r="A464" s="24" t="n"/>
      <c r="B464" s="25" t="n"/>
      <c r="C464" s="25" t="n"/>
      <c r="D464" s="25" t="n"/>
      <c r="E464" s="25" t="n"/>
      <c r="F464" s="26" t="n"/>
      <c r="G464" s="26" t="n"/>
      <c r="H464" s="26" t="n"/>
      <c r="I464" s="26" t="n"/>
      <c r="J464" s="26" t="n"/>
      <c r="K464" s="27" t="n"/>
      <c r="L464" s="24" t="n"/>
      <c r="M464" s="19">
        <f>IF($F464="","",SUM(G464:J464))</f>
        <v/>
      </c>
      <c r="N464" s="20">
        <f>IF(OR($F464="",$F464=0),"",M464/F464)</f>
        <v/>
      </c>
      <c r="O464" s="21">
        <f>IF(OR($F464="",$F464=0,$K464=""),"",K464/F464*1000)</f>
        <v/>
      </c>
      <c r="P464" s="25" t="n"/>
      <c r="Q464">
        <f>IF($F464="","",F464+ROW()/1000000)</f>
        <v/>
      </c>
    </row>
    <row r="465">
      <c r="A465" s="24" t="n"/>
      <c r="B465" s="25" t="n"/>
      <c r="C465" s="25" t="n"/>
      <c r="D465" s="25" t="n"/>
      <c r="E465" s="25" t="n"/>
      <c r="F465" s="26" t="n"/>
      <c r="G465" s="26" t="n"/>
      <c r="H465" s="26" t="n"/>
      <c r="I465" s="26" t="n"/>
      <c r="J465" s="26" t="n"/>
      <c r="K465" s="27" t="n"/>
      <c r="L465" s="24" t="n"/>
      <c r="M465" s="19">
        <f>IF($F465="","",SUM(G465:J465))</f>
        <v/>
      </c>
      <c r="N465" s="20">
        <f>IF(OR($F465="",$F465=0),"",M465/F465)</f>
        <v/>
      </c>
      <c r="O465" s="21">
        <f>IF(OR($F465="",$F465=0,$K465=""),"",K465/F465*1000)</f>
        <v/>
      </c>
      <c r="P465" s="25" t="n"/>
      <c r="Q465">
        <f>IF($F465="","",F465+ROW()/1000000)</f>
        <v/>
      </c>
    </row>
    <row r="466">
      <c r="A466" s="24" t="n"/>
      <c r="B466" s="25" t="n"/>
      <c r="C466" s="25" t="n"/>
      <c r="D466" s="25" t="n"/>
      <c r="E466" s="25" t="n"/>
      <c r="F466" s="26" t="n"/>
      <c r="G466" s="26" t="n"/>
      <c r="H466" s="26" t="n"/>
      <c r="I466" s="26" t="n"/>
      <c r="J466" s="26" t="n"/>
      <c r="K466" s="27" t="n"/>
      <c r="L466" s="24" t="n"/>
      <c r="M466" s="19">
        <f>IF($F466="","",SUM(G466:J466))</f>
        <v/>
      </c>
      <c r="N466" s="20">
        <f>IF(OR($F466="",$F466=0),"",M466/F466)</f>
        <v/>
      </c>
      <c r="O466" s="21">
        <f>IF(OR($F466="",$F466=0,$K466=""),"",K466/F466*1000)</f>
        <v/>
      </c>
      <c r="P466" s="25" t="n"/>
      <c r="Q466">
        <f>IF($F466="","",F466+ROW()/1000000)</f>
        <v/>
      </c>
    </row>
    <row r="467">
      <c r="A467" s="24" t="n"/>
      <c r="B467" s="25" t="n"/>
      <c r="C467" s="25" t="n"/>
      <c r="D467" s="25" t="n"/>
      <c r="E467" s="25" t="n"/>
      <c r="F467" s="26" t="n"/>
      <c r="G467" s="26" t="n"/>
      <c r="H467" s="26" t="n"/>
      <c r="I467" s="26" t="n"/>
      <c r="J467" s="26" t="n"/>
      <c r="K467" s="27" t="n"/>
      <c r="L467" s="24" t="n"/>
      <c r="M467" s="19">
        <f>IF($F467="","",SUM(G467:J467))</f>
        <v/>
      </c>
      <c r="N467" s="20">
        <f>IF(OR($F467="",$F467=0),"",M467/F467)</f>
        <v/>
      </c>
      <c r="O467" s="21">
        <f>IF(OR($F467="",$F467=0,$K467=""),"",K467/F467*1000)</f>
        <v/>
      </c>
      <c r="P467" s="25" t="n"/>
      <c r="Q467">
        <f>IF($F467="","",F467+ROW()/1000000)</f>
        <v/>
      </c>
    </row>
    <row r="468">
      <c r="A468" s="24" t="n"/>
      <c r="B468" s="25" t="n"/>
      <c r="C468" s="25" t="n"/>
      <c r="D468" s="25" t="n"/>
      <c r="E468" s="25" t="n"/>
      <c r="F468" s="26" t="n"/>
      <c r="G468" s="26" t="n"/>
      <c r="H468" s="26" t="n"/>
      <c r="I468" s="26" t="n"/>
      <c r="J468" s="26" t="n"/>
      <c r="K468" s="27" t="n"/>
      <c r="L468" s="24" t="n"/>
      <c r="M468" s="19">
        <f>IF($F468="","",SUM(G468:J468))</f>
        <v/>
      </c>
      <c r="N468" s="20">
        <f>IF(OR($F468="",$F468=0),"",M468/F468)</f>
        <v/>
      </c>
      <c r="O468" s="21">
        <f>IF(OR($F468="",$F468=0,$K468=""),"",K468/F468*1000)</f>
        <v/>
      </c>
      <c r="P468" s="25" t="n"/>
      <c r="Q468">
        <f>IF($F468="","",F468+ROW()/1000000)</f>
        <v/>
      </c>
    </row>
    <row r="469">
      <c r="A469" s="24" t="n"/>
      <c r="B469" s="25" t="n"/>
      <c r="C469" s="25" t="n"/>
      <c r="D469" s="25" t="n"/>
      <c r="E469" s="25" t="n"/>
      <c r="F469" s="26" t="n"/>
      <c r="G469" s="26" t="n"/>
      <c r="H469" s="26" t="n"/>
      <c r="I469" s="26" t="n"/>
      <c r="J469" s="26" t="n"/>
      <c r="K469" s="27" t="n"/>
      <c r="L469" s="24" t="n"/>
      <c r="M469" s="19">
        <f>IF($F469="","",SUM(G469:J469))</f>
        <v/>
      </c>
      <c r="N469" s="20">
        <f>IF(OR($F469="",$F469=0),"",M469/F469)</f>
        <v/>
      </c>
      <c r="O469" s="21">
        <f>IF(OR($F469="",$F469=0,$K469=""),"",K469/F469*1000)</f>
        <v/>
      </c>
      <c r="P469" s="25" t="n"/>
      <c r="Q469">
        <f>IF($F469="","",F469+ROW()/1000000)</f>
        <v/>
      </c>
    </row>
    <row r="470">
      <c r="A470" s="24" t="n"/>
      <c r="B470" s="25" t="n"/>
      <c r="C470" s="25" t="n"/>
      <c r="D470" s="25" t="n"/>
      <c r="E470" s="25" t="n"/>
      <c r="F470" s="26" t="n"/>
      <c r="G470" s="26" t="n"/>
      <c r="H470" s="26" t="n"/>
      <c r="I470" s="26" t="n"/>
      <c r="J470" s="26" t="n"/>
      <c r="K470" s="27" t="n"/>
      <c r="L470" s="24" t="n"/>
      <c r="M470" s="19">
        <f>IF($F470="","",SUM(G470:J470))</f>
        <v/>
      </c>
      <c r="N470" s="20">
        <f>IF(OR($F470="",$F470=0),"",M470/F470)</f>
        <v/>
      </c>
      <c r="O470" s="21">
        <f>IF(OR($F470="",$F470=0,$K470=""),"",K470/F470*1000)</f>
        <v/>
      </c>
      <c r="P470" s="25" t="n"/>
      <c r="Q470">
        <f>IF($F470="","",F470+ROW()/1000000)</f>
        <v/>
      </c>
    </row>
    <row r="471">
      <c r="A471" s="24" t="n"/>
      <c r="B471" s="25" t="n"/>
      <c r="C471" s="25" t="n"/>
      <c r="D471" s="25" t="n"/>
      <c r="E471" s="25" t="n"/>
      <c r="F471" s="26" t="n"/>
      <c r="G471" s="26" t="n"/>
      <c r="H471" s="26" t="n"/>
      <c r="I471" s="26" t="n"/>
      <c r="J471" s="26" t="n"/>
      <c r="K471" s="27" t="n"/>
      <c r="L471" s="24" t="n"/>
      <c r="M471" s="19">
        <f>IF($F471="","",SUM(G471:J471))</f>
        <v/>
      </c>
      <c r="N471" s="20">
        <f>IF(OR($F471="",$F471=0),"",M471/F471)</f>
        <v/>
      </c>
      <c r="O471" s="21">
        <f>IF(OR($F471="",$F471=0,$K471=""),"",K471/F471*1000)</f>
        <v/>
      </c>
      <c r="P471" s="25" t="n"/>
      <c r="Q471">
        <f>IF($F471="","",F471+ROW()/1000000)</f>
        <v/>
      </c>
    </row>
    <row r="472">
      <c r="A472" s="24" t="n"/>
      <c r="B472" s="25" t="n"/>
      <c r="C472" s="25" t="n"/>
      <c r="D472" s="25" t="n"/>
      <c r="E472" s="25" t="n"/>
      <c r="F472" s="26" t="n"/>
      <c r="G472" s="26" t="n"/>
      <c r="H472" s="26" t="n"/>
      <c r="I472" s="26" t="n"/>
      <c r="J472" s="26" t="n"/>
      <c r="K472" s="27" t="n"/>
      <c r="L472" s="24" t="n"/>
      <c r="M472" s="19">
        <f>IF($F472="","",SUM(G472:J472))</f>
        <v/>
      </c>
      <c r="N472" s="20">
        <f>IF(OR($F472="",$F472=0),"",M472/F472)</f>
        <v/>
      </c>
      <c r="O472" s="21">
        <f>IF(OR($F472="",$F472=0,$K472=""),"",K472/F472*1000)</f>
        <v/>
      </c>
      <c r="P472" s="25" t="n"/>
      <c r="Q472">
        <f>IF($F472="","",F472+ROW()/1000000)</f>
        <v/>
      </c>
    </row>
    <row r="473">
      <c r="A473" s="24" t="n"/>
      <c r="B473" s="25" t="n"/>
      <c r="C473" s="25" t="n"/>
      <c r="D473" s="25" t="n"/>
      <c r="E473" s="25" t="n"/>
      <c r="F473" s="26" t="n"/>
      <c r="G473" s="26" t="n"/>
      <c r="H473" s="26" t="n"/>
      <c r="I473" s="26" t="n"/>
      <c r="J473" s="26" t="n"/>
      <c r="K473" s="27" t="n"/>
      <c r="L473" s="24" t="n"/>
      <c r="M473" s="19">
        <f>IF($F473="","",SUM(G473:J473))</f>
        <v/>
      </c>
      <c r="N473" s="20">
        <f>IF(OR($F473="",$F473=0),"",M473/F473)</f>
        <v/>
      </c>
      <c r="O473" s="21">
        <f>IF(OR($F473="",$F473=0,$K473=""),"",K473/F473*1000)</f>
        <v/>
      </c>
      <c r="P473" s="25" t="n"/>
      <c r="Q473">
        <f>IF($F473="","",F473+ROW()/1000000)</f>
        <v/>
      </c>
    </row>
    <row r="474">
      <c r="A474" s="24" t="n"/>
      <c r="B474" s="25" t="n"/>
      <c r="C474" s="25" t="n"/>
      <c r="D474" s="25" t="n"/>
      <c r="E474" s="25" t="n"/>
      <c r="F474" s="26" t="n"/>
      <c r="G474" s="26" t="n"/>
      <c r="H474" s="26" t="n"/>
      <c r="I474" s="26" t="n"/>
      <c r="J474" s="26" t="n"/>
      <c r="K474" s="27" t="n"/>
      <c r="L474" s="24" t="n"/>
      <c r="M474" s="19">
        <f>IF($F474="","",SUM(G474:J474))</f>
        <v/>
      </c>
      <c r="N474" s="20">
        <f>IF(OR($F474="",$F474=0),"",M474/F474)</f>
        <v/>
      </c>
      <c r="O474" s="21">
        <f>IF(OR($F474="",$F474=0,$K474=""),"",K474/F474*1000)</f>
        <v/>
      </c>
      <c r="P474" s="25" t="n"/>
      <c r="Q474">
        <f>IF($F474="","",F474+ROW()/1000000)</f>
        <v/>
      </c>
    </row>
    <row r="475">
      <c r="A475" s="24" t="n"/>
      <c r="B475" s="25" t="n"/>
      <c r="C475" s="25" t="n"/>
      <c r="D475" s="25" t="n"/>
      <c r="E475" s="25" t="n"/>
      <c r="F475" s="26" t="n"/>
      <c r="G475" s="26" t="n"/>
      <c r="H475" s="26" t="n"/>
      <c r="I475" s="26" t="n"/>
      <c r="J475" s="26" t="n"/>
      <c r="K475" s="27" t="n"/>
      <c r="L475" s="24" t="n"/>
      <c r="M475" s="19">
        <f>IF($F475="","",SUM(G475:J475))</f>
        <v/>
      </c>
      <c r="N475" s="20">
        <f>IF(OR($F475="",$F475=0),"",M475/F475)</f>
        <v/>
      </c>
      <c r="O475" s="21">
        <f>IF(OR($F475="",$F475=0,$K475=""),"",K475/F475*1000)</f>
        <v/>
      </c>
      <c r="P475" s="25" t="n"/>
      <c r="Q475">
        <f>IF($F475="","",F475+ROW()/1000000)</f>
        <v/>
      </c>
    </row>
    <row r="476">
      <c r="A476" s="24" t="n"/>
      <c r="B476" s="25" t="n"/>
      <c r="C476" s="25" t="n"/>
      <c r="D476" s="25" t="n"/>
      <c r="E476" s="25" t="n"/>
      <c r="F476" s="26" t="n"/>
      <c r="G476" s="26" t="n"/>
      <c r="H476" s="26" t="n"/>
      <c r="I476" s="26" t="n"/>
      <c r="J476" s="26" t="n"/>
      <c r="K476" s="27" t="n"/>
      <c r="L476" s="24" t="n"/>
      <c r="M476" s="19">
        <f>IF($F476="","",SUM(G476:J476))</f>
        <v/>
      </c>
      <c r="N476" s="20">
        <f>IF(OR($F476="",$F476=0),"",M476/F476)</f>
        <v/>
      </c>
      <c r="O476" s="21">
        <f>IF(OR($F476="",$F476=0,$K476=""),"",K476/F476*1000)</f>
        <v/>
      </c>
      <c r="P476" s="25" t="n"/>
      <c r="Q476">
        <f>IF($F476="","",F476+ROW()/1000000)</f>
        <v/>
      </c>
    </row>
    <row r="477">
      <c r="A477" s="24" t="n"/>
      <c r="B477" s="25" t="n"/>
      <c r="C477" s="25" t="n"/>
      <c r="D477" s="25" t="n"/>
      <c r="E477" s="25" t="n"/>
      <c r="F477" s="26" t="n"/>
      <c r="G477" s="26" t="n"/>
      <c r="H477" s="26" t="n"/>
      <c r="I477" s="26" t="n"/>
      <c r="J477" s="26" t="n"/>
      <c r="K477" s="27" t="n"/>
      <c r="L477" s="24" t="n"/>
      <c r="M477" s="19">
        <f>IF($F477="","",SUM(G477:J477))</f>
        <v/>
      </c>
      <c r="N477" s="20">
        <f>IF(OR($F477="",$F477=0),"",M477/F477)</f>
        <v/>
      </c>
      <c r="O477" s="21">
        <f>IF(OR($F477="",$F477=0,$K477=""),"",K477/F477*1000)</f>
        <v/>
      </c>
      <c r="P477" s="25" t="n"/>
      <c r="Q477">
        <f>IF($F477="","",F477+ROW()/1000000)</f>
        <v/>
      </c>
    </row>
    <row r="478">
      <c r="A478" s="24" t="n"/>
      <c r="B478" s="25" t="n"/>
      <c r="C478" s="25" t="n"/>
      <c r="D478" s="25" t="n"/>
      <c r="E478" s="25" t="n"/>
      <c r="F478" s="26" t="n"/>
      <c r="G478" s="26" t="n"/>
      <c r="H478" s="26" t="n"/>
      <c r="I478" s="26" t="n"/>
      <c r="J478" s="26" t="n"/>
      <c r="K478" s="27" t="n"/>
      <c r="L478" s="24" t="n"/>
      <c r="M478" s="19">
        <f>IF($F478="","",SUM(G478:J478))</f>
        <v/>
      </c>
      <c r="N478" s="20">
        <f>IF(OR($F478="",$F478=0),"",M478/F478)</f>
        <v/>
      </c>
      <c r="O478" s="21">
        <f>IF(OR($F478="",$F478=0,$K478=""),"",K478/F478*1000)</f>
        <v/>
      </c>
      <c r="P478" s="25" t="n"/>
      <c r="Q478">
        <f>IF($F478="","",F478+ROW()/1000000)</f>
        <v/>
      </c>
    </row>
    <row r="479">
      <c r="A479" s="24" t="n"/>
      <c r="B479" s="25" t="n"/>
      <c r="C479" s="25" t="n"/>
      <c r="D479" s="25" t="n"/>
      <c r="E479" s="25" t="n"/>
      <c r="F479" s="26" t="n"/>
      <c r="G479" s="26" t="n"/>
      <c r="H479" s="26" t="n"/>
      <c r="I479" s="26" t="n"/>
      <c r="J479" s="26" t="n"/>
      <c r="K479" s="27" t="n"/>
      <c r="L479" s="24" t="n"/>
      <c r="M479" s="19">
        <f>IF($F479="","",SUM(G479:J479))</f>
        <v/>
      </c>
      <c r="N479" s="20">
        <f>IF(OR($F479="",$F479=0),"",M479/F479)</f>
        <v/>
      </c>
      <c r="O479" s="21">
        <f>IF(OR($F479="",$F479=0,$K479=""),"",K479/F479*1000)</f>
        <v/>
      </c>
      <c r="P479" s="25" t="n"/>
      <c r="Q479">
        <f>IF($F479="","",F479+ROW()/1000000)</f>
        <v/>
      </c>
    </row>
    <row r="480">
      <c r="A480" s="24" t="n"/>
      <c r="B480" s="25" t="n"/>
      <c r="C480" s="25" t="n"/>
      <c r="D480" s="25" t="n"/>
      <c r="E480" s="25" t="n"/>
      <c r="F480" s="26" t="n"/>
      <c r="G480" s="26" t="n"/>
      <c r="H480" s="26" t="n"/>
      <c r="I480" s="26" t="n"/>
      <c r="J480" s="26" t="n"/>
      <c r="K480" s="27" t="n"/>
      <c r="L480" s="24" t="n"/>
      <c r="M480" s="19">
        <f>IF($F480="","",SUM(G480:J480))</f>
        <v/>
      </c>
      <c r="N480" s="20">
        <f>IF(OR($F480="",$F480=0),"",M480/F480)</f>
        <v/>
      </c>
      <c r="O480" s="21">
        <f>IF(OR($F480="",$F480=0,$K480=""),"",K480/F480*1000)</f>
        <v/>
      </c>
      <c r="P480" s="25" t="n"/>
      <c r="Q480">
        <f>IF($F480="","",F480+ROW()/1000000)</f>
        <v/>
      </c>
    </row>
    <row r="481">
      <c r="A481" s="24" t="n"/>
      <c r="B481" s="25" t="n"/>
      <c r="C481" s="25" t="n"/>
      <c r="D481" s="25" t="n"/>
      <c r="E481" s="25" t="n"/>
      <c r="F481" s="26" t="n"/>
      <c r="G481" s="26" t="n"/>
      <c r="H481" s="26" t="n"/>
      <c r="I481" s="26" t="n"/>
      <c r="J481" s="26" t="n"/>
      <c r="K481" s="27" t="n"/>
      <c r="L481" s="24" t="n"/>
      <c r="M481" s="19">
        <f>IF($F481="","",SUM(G481:J481))</f>
        <v/>
      </c>
      <c r="N481" s="20">
        <f>IF(OR($F481="",$F481=0),"",M481/F481)</f>
        <v/>
      </c>
      <c r="O481" s="21">
        <f>IF(OR($F481="",$F481=0,$K481=""),"",K481/F481*1000)</f>
        <v/>
      </c>
      <c r="P481" s="25" t="n"/>
      <c r="Q481">
        <f>IF($F481="","",F481+ROW()/1000000)</f>
        <v/>
      </c>
    </row>
    <row r="482">
      <c r="A482" s="24" t="n"/>
      <c r="B482" s="25" t="n"/>
      <c r="C482" s="25" t="n"/>
      <c r="D482" s="25" t="n"/>
      <c r="E482" s="25" t="n"/>
      <c r="F482" s="26" t="n"/>
      <c r="G482" s="26" t="n"/>
      <c r="H482" s="26" t="n"/>
      <c r="I482" s="26" t="n"/>
      <c r="J482" s="26" t="n"/>
      <c r="K482" s="27" t="n"/>
      <c r="L482" s="24" t="n"/>
      <c r="M482" s="19">
        <f>IF($F482="","",SUM(G482:J482))</f>
        <v/>
      </c>
      <c r="N482" s="20">
        <f>IF(OR($F482="",$F482=0),"",M482/F482)</f>
        <v/>
      </c>
      <c r="O482" s="21">
        <f>IF(OR($F482="",$F482=0,$K482=""),"",K482/F482*1000)</f>
        <v/>
      </c>
      <c r="P482" s="25" t="n"/>
      <c r="Q482">
        <f>IF($F482="","",F482+ROW()/1000000)</f>
        <v/>
      </c>
    </row>
    <row r="483">
      <c r="A483" s="24" t="n"/>
      <c r="B483" s="25" t="n"/>
      <c r="C483" s="25" t="n"/>
      <c r="D483" s="25" t="n"/>
      <c r="E483" s="25" t="n"/>
      <c r="F483" s="26" t="n"/>
      <c r="G483" s="26" t="n"/>
      <c r="H483" s="26" t="n"/>
      <c r="I483" s="26" t="n"/>
      <c r="J483" s="26" t="n"/>
      <c r="K483" s="27" t="n"/>
      <c r="L483" s="24" t="n"/>
      <c r="M483" s="19">
        <f>IF($F483="","",SUM(G483:J483))</f>
        <v/>
      </c>
      <c r="N483" s="20">
        <f>IF(OR($F483="",$F483=0),"",M483/F483)</f>
        <v/>
      </c>
      <c r="O483" s="21">
        <f>IF(OR($F483="",$F483=0,$K483=""),"",K483/F483*1000)</f>
        <v/>
      </c>
      <c r="P483" s="25" t="n"/>
      <c r="Q483">
        <f>IF($F483="","",F483+ROW()/1000000)</f>
        <v/>
      </c>
    </row>
    <row r="484">
      <c r="A484" s="24" t="n"/>
      <c r="B484" s="25" t="n"/>
      <c r="C484" s="25" t="n"/>
      <c r="D484" s="25" t="n"/>
      <c r="E484" s="25" t="n"/>
      <c r="F484" s="26" t="n"/>
      <c r="G484" s="26" t="n"/>
      <c r="H484" s="26" t="n"/>
      <c r="I484" s="26" t="n"/>
      <c r="J484" s="26" t="n"/>
      <c r="K484" s="27" t="n"/>
      <c r="L484" s="24" t="n"/>
      <c r="M484" s="19">
        <f>IF($F484="","",SUM(G484:J484))</f>
        <v/>
      </c>
      <c r="N484" s="20">
        <f>IF(OR($F484="",$F484=0),"",M484/F484)</f>
        <v/>
      </c>
      <c r="O484" s="21">
        <f>IF(OR($F484="",$F484=0,$K484=""),"",K484/F484*1000)</f>
        <v/>
      </c>
      <c r="P484" s="25" t="n"/>
      <c r="Q484">
        <f>IF($F484="","",F484+ROW()/1000000)</f>
        <v/>
      </c>
    </row>
    <row r="485">
      <c r="A485" s="24" t="n"/>
      <c r="B485" s="25" t="n"/>
      <c r="C485" s="25" t="n"/>
      <c r="D485" s="25" t="n"/>
      <c r="E485" s="25" t="n"/>
      <c r="F485" s="26" t="n"/>
      <c r="G485" s="26" t="n"/>
      <c r="H485" s="26" t="n"/>
      <c r="I485" s="26" t="n"/>
      <c r="J485" s="26" t="n"/>
      <c r="K485" s="27" t="n"/>
      <c r="L485" s="24" t="n"/>
      <c r="M485" s="19">
        <f>IF($F485="","",SUM(G485:J485))</f>
        <v/>
      </c>
      <c r="N485" s="20">
        <f>IF(OR($F485="",$F485=0),"",M485/F485)</f>
        <v/>
      </c>
      <c r="O485" s="21">
        <f>IF(OR($F485="",$F485=0,$K485=""),"",K485/F485*1000)</f>
        <v/>
      </c>
      <c r="P485" s="25" t="n"/>
      <c r="Q485">
        <f>IF($F485="","",F485+ROW()/1000000)</f>
        <v/>
      </c>
    </row>
    <row r="486">
      <c r="A486" s="24" t="n"/>
      <c r="B486" s="25" t="n"/>
      <c r="C486" s="25" t="n"/>
      <c r="D486" s="25" t="n"/>
      <c r="E486" s="25" t="n"/>
      <c r="F486" s="26" t="n"/>
      <c r="G486" s="26" t="n"/>
      <c r="H486" s="26" t="n"/>
      <c r="I486" s="26" t="n"/>
      <c r="J486" s="26" t="n"/>
      <c r="K486" s="27" t="n"/>
      <c r="L486" s="24" t="n"/>
      <c r="M486" s="19">
        <f>IF($F486="","",SUM(G486:J486))</f>
        <v/>
      </c>
      <c r="N486" s="20">
        <f>IF(OR($F486="",$F486=0),"",M486/F486)</f>
        <v/>
      </c>
      <c r="O486" s="21">
        <f>IF(OR($F486="",$F486=0,$K486=""),"",K486/F486*1000)</f>
        <v/>
      </c>
      <c r="P486" s="25" t="n"/>
      <c r="Q486">
        <f>IF($F486="","",F486+ROW()/1000000)</f>
        <v/>
      </c>
    </row>
    <row r="487">
      <c r="A487" s="24" t="n"/>
      <c r="B487" s="25" t="n"/>
      <c r="C487" s="25" t="n"/>
      <c r="D487" s="25" t="n"/>
      <c r="E487" s="25" t="n"/>
      <c r="F487" s="26" t="n"/>
      <c r="G487" s="26" t="n"/>
      <c r="H487" s="26" t="n"/>
      <c r="I487" s="26" t="n"/>
      <c r="J487" s="26" t="n"/>
      <c r="K487" s="27" t="n"/>
      <c r="L487" s="24" t="n"/>
      <c r="M487" s="19">
        <f>IF($F487="","",SUM(G487:J487))</f>
        <v/>
      </c>
      <c r="N487" s="20">
        <f>IF(OR($F487="",$F487=0),"",M487/F487)</f>
        <v/>
      </c>
      <c r="O487" s="21">
        <f>IF(OR($F487="",$F487=0,$K487=""),"",K487/F487*1000)</f>
        <v/>
      </c>
      <c r="P487" s="25" t="n"/>
      <c r="Q487">
        <f>IF($F487="","",F487+ROW()/1000000)</f>
        <v/>
      </c>
    </row>
    <row r="488">
      <c r="A488" s="24" t="n"/>
      <c r="B488" s="25" t="n"/>
      <c r="C488" s="25" t="n"/>
      <c r="D488" s="25" t="n"/>
      <c r="E488" s="25" t="n"/>
      <c r="F488" s="26" t="n"/>
      <c r="G488" s="26" t="n"/>
      <c r="H488" s="26" t="n"/>
      <c r="I488" s="26" t="n"/>
      <c r="J488" s="26" t="n"/>
      <c r="K488" s="27" t="n"/>
      <c r="L488" s="24" t="n"/>
      <c r="M488" s="19">
        <f>IF($F488="","",SUM(G488:J488))</f>
        <v/>
      </c>
      <c r="N488" s="20">
        <f>IF(OR($F488="",$F488=0),"",M488/F488)</f>
        <v/>
      </c>
      <c r="O488" s="21">
        <f>IF(OR($F488="",$F488=0,$K488=""),"",K488/F488*1000)</f>
        <v/>
      </c>
      <c r="P488" s="25" t="n"/>
      <c r="Q488">
        <f>IF($F488="","",F488+ROW()/1000000)</f>
        <v/>
      </c>
    </row>
    <row r="489">
      <c r="A489" s="24" t="n"/>
      <c r="B489" s="25" t="n"/>
      <c r="C489" s="25" t="n"/>
      <c r="D489" s="25" t="n"/>
      <c r="E489" s="25" t="n"/>
      <c r="F489" s="26" t="n"/>
      <c r="G489" s="26" t="n"/>
      <c r="H489" s="26" t="n"/>
      <c r="I489" s="26" t="n"/>
      <c r="J489" s="26" t="n"/>
      <c r="K489" s="27" t="n"/>
      <c r="L489" s="24" t="n"/>
      <c r="M489" s="19">
        <f>IF($F489="","",SUM(G489:J489))</f>
        <v/>
      </c>
      <c r="N489" s="20">
        <f>IF(OR($F489="",$F489=0),"",M489/F489)</f>
        <v/>
      </c>
      <c r="O489" s="21">
        <f>IF(OR($F489="",$F489=0,$K489=""),"",K489/F489*1000)</f>
        <v/>
      </c>
      <c r="P489" s="25" t="n"/>
      <c r="Q489">
        <f>IF($F489="","",F489+ROW()/1000000)</f>
        <v/>
      </c>
    </row>
    <row r="490">
      <c r="A490" s="24" t="n"/>
      <c r="B490" s="25" t="n"/>
      <c r="C490" s="25" t="n"/>
      <c r="D490" s="25" t="n"/>
      <c r="E490" s="25" t="n"/>
      <c r="F490" s="26" t="n"/>
      <c r="G490" s="26" t="n"/>
      <c r="H490" s="26" t="n"/>
      <c r="I490" s="26" t="n"/>
      <c r="J490" s="26" t="n"/>
      <c r="K490" s="27" t="n"/>
      <c r="L490" s="24" t="n"/>
      <c r="M490" s="19">
        <f>IF($F490="","",SUM(G490:J490))</f>
        <v/>
      </c>
      <c r="N490" s="20">
        <f>IF(OR($F490="",$F490=0),"",M490/F490)</f>
        <v/>
      </c>
      <c r="O490" s="21">
        <f>IF(OR($F490="",$F490=0,$K490=""),"",K490/F490*1000)</f>
        <v/>
      </c>
      <c r="P490" s="25" t="n"/>
      <c r="Q490">
        <f>IF($F490="","",F490+ROW()/1000000)</f>
        <v/>
      </c>
    </row>
    <row r="491">
      <c r="A491" s="24" t="n"/>
      <c r="B491" s="25" t="n"/>
      <c r="C491" s="25" t="n"/>
      <c r="D491" s="25" t="n"/>
      <c r="E491" s="25" t="n"/>
      <c r="F491" s="26" t="n"/>
      <c r="G491" s="26" t="n"/>
      <c r="H491" s="26" t="n"/>
      <c r="I491" s="26" t="n"/>
      <c r="J491" s="26" t="n"/>
      <c r="K491" s="27" t="n"/>
      <c r="L491" s="24" t="n"/>
      <c r="M491" s="19">
        <f>IF($F491="","",SUM(G491:J491))</f>
        <v/>
      </c>
      <c r="N491" s="20">
        <f>IF(OR($F491="",$F491=0),"",M491/F491)</f>
        <v/>
      </c>
      <c r="O491" s="21">
        <f>IF(OR($F491="",$F491=0,$K491=""),"",K491/F491*1000)</f>
        <v/>
      </c>
      <c r="P491" s="25" t="n"/>
      <c r="Q491">
        <f>IF($F491="","",F491+ROW()/1000000)</f>
        <v/>
      </c>
    </row>
    <row r="492">
      <c r="A492" s="24" t="n"/>
      <c r="B492" s="25" t="n"/>
      <c r="C492" s="25" t="n"/>
      <c r="D492" s="25" t="n"/>
      <c r="E492" s="25" t="n"/>
      <c r="F492" s="26" t="n"/>
      <c r="G492" s="26" t="n"/>
      <c r="H492" s="26" t="n"/>
      <c r="I492" s="26" t="n"/>
      <c r="J492" s="26" t="n"/>
      <c r="K492" s="27" t="n"/>
      <c r="L492" s="24" t="n"/>
      <c r="M492" s="19">
        <f>IF($F492="","",SUM(G492:J492))</f>
        <v/>
      </c>
      <c r="N492" s="20">
        <f>IF(OR($F492="",$F492=0),"",M492/F492)</f>
        <v/>
      </c>
      <c r="O492" s="21">
        <f>IF(OR($F492="",$F492=0,$K492=""),"",K492/F492*1000)</f>
        <v/>
      </c>
      <c r="P492" s="25" t="n"/>
      <c r="Q492">
        <f>IF($F492="","",F492+ROW()/1000000)</f>
        <v/>
      </c>
    </row>
    <row r="493">
      <c r="A493" s="24" t="n"/>
      <c r="B493" s="25" t="n"/>
      <c r="C493" s="25" t="n"/>
      <c r="D493" s="25" t="n"/>
      <c r="E493" s="25" t="n"/>
      <c r="F493" s="26" t="n"/>
      <c r="G493" s="26" t="n"/>
      <c r="H493" s="26" t="n"/>
      <c r="I493" s="26" t="n"/>
      <c r="J493" s="26" t="n"/>
      <c r="K493" s="27" t="n"/>
      <c r="L493" s="24" t="n"/>
      <c r="M493" s="19">
        <f>IF($F493="","",SUM(G493:J493))</f>
        <v/>
      </c>
      <c r="N493" s="20">
        <f>IF(OR($F493="",$F493=0),"",M493/F493)</f>
        <v/>
      </c>
      <c r="O493" s="21">
        <f>IF(OR($F493="",$F493=0,$K493=""),"",K493/F493*1000)</f>
        <v/>
      </c>
      <c r="P493" s="25" t="n"/>
      <c r="Q493">
        <f>IF($F493="","",F493+ROW()/1000000)</f>
        <v/>
      </c>
    </row>
    <row r="494">
      <c r="A494" s="24" t="n"/>
      <c r="B494" s="25" t="n"/>
      <c r="C494" s="25" t="n"/>
      <c r="D494" s="25" t="n"/>
      <c r="E494" s="25" t="n"/>
      <c r="F494" s="26" t="n"/>
      <c r="G494" s="26" t="n"/>
      <c r="H494" s="26" t="n"/>
      <c r="I494" s="26" t="n"/>
      <c r="J494" s="26" t="n"/>
      <c r="K494" s="27" t="n"/>
      <c r="L494" s="24" t="n"/>
      <c r="M494" s="19">
        <f>IF($F494="","",SUM(G494:J494))</f>
        <v/>
      </c>
      <c r="N494" s="20">
        <f>IF(OR($F494="",$F494=0),"",M494/F494)</f>
        <v/>
      </c>
      <c r="O494" s="21">
        <f>IF(OR($F494="",$F494=0,$K494=""),"",K494/F494*1000)</f>
        <v/>
      </c>
      <c r="P494" s="25" t="n"/>
      <c r="Q494">
        <f>IF($F494="","",F494+ROW()/1000000)</f>
        <v/>
      </c>
    </row>
    <row r="495">
      <c r="A495" s="24" t="n"/>
      <c r="B495" s="25" t="n"/>
      <c r="C495" s="25" t="n"/>
      <c r="D495" s="25" t="n"/>
      <c r="E495" s="25" t="n"/>
      <c r="F495" s="26" t="n"/>
      <c r="G495" s="26" t="n"/>
      <c r="H495" s="26" t="n"/>
      <c r="I495" s="26" t="n"/>
      <c r="J495" s="26" t="n"/>
      <c r="K495" s="27" t="n"/>
      <c r="L495" s="24" t="n"/>
      <c r="M495" s="19">
        <f>IF($F495="","",SUM(G495:J495))</f>
        <v/>
      </c>
      <c r="N495" s="20">
        <f>IF(OR($F495="",$F495=0),"",M495/F495)</f>
        <v/>
      </c>
      <c r="O495" s="21">
        <f>IF(OR($F495="",$F495=0,$K495=""),"",K495/F495*1000)</f>
        <v/>
      </c>
      <c r="P495" s="25" t="n"/>
      <c r="Q495">
        <f>IF($F495="","",F495+ROW()/1000000)</f>
        <v/>
      </c>
    </row>
    <row r="496">
      <c r="A496" s="24" t="n"/>
      <c r="B496" s="25" t="n"/>
      <c r="C496" s="25" t="n"/>
      <c r="D496" s="25" t="n"/>
      <c r="E496" s="25" t="n"/>
      <c r="F496" s="26" t="n"/>
      <c r="G496" s="26" t="n"/>
      <c r="H496" s="26" t="n"/>
      <c r="I496" s="26" t="n"/>
      <c r="J496" s="26" t="n"/>
      <c r="K496" s="27" t="n"/>
      <c r="L496" s="24" t="n"/>
      <c r="M496" s="19">
        <f>IF($F496="","",SUM(G496:J496))</f>
        <v/>
      </c>
      <c r="N496" s="20">
        <f>IF(OR($F496="",$F496=0),"",M496/F496)</f>
        <v/>
      </c>
      <c r="O496" s="21">
        <f>IF(OR($F496="",$F496=0,$K496=""),"",K496/F496*1000)</f>
        <v/>
      </c>
      <c r="P496" s="25" t="n"/>
      <c r="Q496">
        <f>IF($F496="","",F496+ROW()/1000000)</f>
        <v/>
      </c>
    </row>
    <row r="497">
      <c r="A497" s="24" t="n"/>
      <c r="B497" s="25" t="n"/>
      <c r="C497" s="25" t="n"/>
      <c r="D497" s="25" t="n"/>
      <c r="E497" s="25" t="n"/>
      <c r="F497" s="26" t="n"/>
      <c r="G497" s="26" t="n"/>
      <c r="H497" s="26" t="n"/>
      <c r="I497" s="26" t="n"/>
      <c r="J497" s="26" t="n"/>
      <c r="K497" s="27" t="n"/>
      <c r="L497" s="24" t="n"/>
      <c r="M497" s="19">
        <f>IF($F497="","",SUM(G497:J497))</f>
        <v/>
      </c>
      <c r="N497" s="20">
        <f>IF(OR($F497="",$F497=0),"",M497/F497)</f>
        <v/>
      </c>
      <c r="O497" s="21">
        <f>IF(OR($F497="",$F497=0,$K497=""),"",K497/F497*1000)</f>
        <v/>
      </c>
      <c r="P497" s="25" t="n"/>
      <c r="Q497">
        <f>IF($F497="","",F497+ROW()/1000000)</f>
        <v/>
      </c>
    </row>
    <row r="498">
      <c r="A498" s="24" t="n"/>
      <c r="B498" s="25" t="n"/>
      <c r="C498" s="25" t="n"/>
      <c r="D498" s="25" t="n"/>
      <c r="E498" s="25" t="n"/>
      <c r="F498" s="26" t="n"/>
      <c r="G498" s="26" t="n"/>
      <c r="H498" s="26" t="n"/>
      <c r="I498" s="26" t="n"/>
      <c r="J498" s="26" t="n"/>
      <c r="K498" s="27" t="n"/>
      <c r="L498" s="24" t="n"/>
      <c r="M498" s="19">
        <f>IF($F498="","",SUM(G498:J498))</f>
        <v/>
      </c>
      <c r="N498" s="20">
        <f>IF(OR($F498="",$F498=0),"",M498/F498)</f>
        <v/>
      </c>
      <c r="O498" s="21">
        <f>IF(OR($F498="",$F498=0,$K498=""),"",K498/F498*1000)</f>
        <v/>
      </c>
      <c r="P498" s="25" t="n"/>
      <c r="Q498">
        <f>IF($F498="","",F498+ROW()/1000000)</f>
        <v/>
      </c>
    </row>
    <row r="499">
      <c r="A499" s="24" t="n"/>
      <c r="B499" s="25" t="n"/>
      <c r="C499" s="25" t="n"/>
      <c r="D499" s="25" t="n"/>
      <c r="E499" s="25" t="n"/>
      <c r="F499" s="26" t="n"/>
      <c r="G499" s="26" t="n"/>
      <c r="H499" s="26" t="n"/>
      <c r="I499" s="26" t="n"/>
      <c r="J499" s="26" t="n"/>
      <c r="K499" s="27" t="n"/>
      <c r="L499" s="24" t="n"/>
      <c r="M499" s="19">
        <f>IF($F499="","",SUM(G499:J499))</f>
        <v/>
      </c>
      <c r="N499" s="20">
        <f>IF(OR($F499="",$F499=0),"",M499/F499)</f>
        <v/>
      </c>
      <c r="O499" s="21">
        <f>IF(OR($F499="",$F499=0,$K499=""),"",K499/F499*1000)</f>
        <v/>
      </c>
      <c r="P499" s="25" t="n"/>
      <c r="Q499">
        <f>IF($F499="","",F499+ROW()/1000000)</f>
        <v/>
      </c>
    </row>
    <row r="500">
      <c r="A500" s="24" t="n"/>
      <c r="B500" s="25" t="n"/>
      <c r="C500" s="25" t="n"/>
      <c r="D500" s="25" t="n"/>
      <c r="E500" s="25" t="n"/>
      <c r="F500" s="26" t="n"/>
      <c r="G500" s="26" t="n"/>
      <c r="H500" s="26" t="n"/>
      <c r="I500" s="26" t="n"/>
      <c r="J500" s="26" t="n"/>
      <c r="K500" s="27" t="n"/>
      <c r="L500" s="24" t="n"/>
      <c r="M500" s="19">
        <f>IF($F500="","",SUM(G500:J500))</f>
        <v/>
      </c>
      <c r="N500" s="20">
        <f>IF(OR($F500="",$F500=0),"",M500/F500)</f>
        <v/>
      </c>
      <c r="O500" s="21">
        <f>IF(OR($F500="",$F500=0,$K500=""),"",K500/F500*1000)</f>
        <v/>
      </c>
      <c r="P500" s="25" t="n"/>
      <c r="Q500">
        <f>IF($F500="","",F500+ROW()/1000000)</f>
        <v/>
      </c>
    </row>
    <row r="501">
      <c r="A501" s="24" t="n"/>
      <c r="B501" s="25" t="n"/>
      <c r="C501" s="25" t="n"/>
      <c r="D501" s="25" t="n"/>
      <c r="E501" s="25" t="n"/>
      <c r="F501" s="26" t="n"/>
      <c r="G501" s="26" t="n"/>
      <c r="H501" s="26" t="n"/>
      <c r="I501" s="26" t="n"/>
      <c r="J501" s="26" t="n"/>
      <c r="K501" s="27" t="n"/>
      <c r="L501" s="24" t="n"/>
      <c r="M501" s="19">
        <f>IF($F501="","",SUM(G501:J501))</f>
        <v/>
      </c>
      <c r="N501" s="20">
        <f>IF(OR($F501="",$F501=0),"",M501/F501)</f>
        <v/>
      </c>
      <c r="O501" s="21">
        <f>IF(OR($F501="",$F501=0,$K501=""),"",K501/F501*1000)</f>
        <v/>
      </c>
      <c r="P501" s="25" t="n"/>
      <c r="Q501">
        <f>IF($F501="","",F501+ROW()/1000000)</f>
        <v/>
      </c>
    </row>
    <row r="502">
      <c r="A502" s="24" t="n"/>
      <c r="B502" s="25" t="n"/>
      <c r="C502" s="25" t="n"/>
      <c r="D502" s="25" t="n"/>
      <c r="E502" s="25" t="n"/>
      <c r="F502" s="26" t="n"/>
      <c r="G502" s="26" t="n"/>
      <c r="H502" s="26" t="n"/>
      <c r="I502" s="26" t="n"/>
      <c r="J502" s="26" t="n"/>
      <c r="K502" s="27" t="n"/>
      <c r="L502" s="24" t="n"/>
      <c r="M502" s="19">
        <f>IF($F502="","",SUM(G502:J502))</f>
        <v/>
      </c>
      <c r="N502" s="20">
        <f>IF(OR($F502="",$F502=0),"",M502/F502)</f>
        <v/>
      </c>
      <c r="O502" s="21">
        <f>IF(OR($F502="",$F502=0,$K502=""),"",K502/F502*1000)</f>
        <v/>
      </c>
      <c r="P502" s="25" t="n"/>
      <c r="Q502">
        <f>IF($F502="","",F502+ROW()/1000000)</f>
        <v/>
      </c>
    </row>
    <row r="503">
      <c r="A503" s="24" t="n"/>
      <c r="B503" s="25" t="n"/>
      <c r="C503" s="25" t="n"/>
      <c r="D503" s="25" t="n"/>
      <c r="E503" s="25" t="n"/>
      <c r="F503" s="26" t="n"/>
      <c r="G503" s="26" t="n"/>
      <c r="H503" s="26" t="n"/>
      <c r="I503" s="26" t="n"/>
      <c r="J503" s="26" t="n"/>
      <c r="K503" s="27" t="n"/>
      <c r="L503" s="24" t="n"/>
      <c r="M503" s="19">
        <f>IF($F503="","",SUM(G503:J503))</f>
        <v/>
      </c>
      <c r="N503" s="20">
        <f>IF(OR($F503="",$F503=0),"",M503/F503)</f>
        <v/>
      </c>
      <c r="O503" s="21">
        <f>IF(OR($F503="",$F503=0,$K503=""),"",K503/F503*1000)</f>
        <v/>
      </c>
      <c r="P503" s="25" t="n"/>
      <c r="Q503">
        <f>IF($F503="","",F503+ROW()/1000000)</f>
        <v/>
      </c>
    </row>
    <row r="504">
      <c r="A504" s="24" t="n"/>
      <c r="B504" s="25" t="n"/>
      <c r="C504" s="25" t="n"/>
      <c r="D504" s="25" t="n"/>
      <c r="E504" s="25" t="n"/>
      <c r="F504" s="26" t="n"/>
      <c r="G504" s="26" t="n"/>
      <c r="H504" s="26" t="n"/>
      <c r="I504" s="26" t="n"/>
      <c r="J504" s="26" t="n"/>
      <c r="K504" s="27" t="n"/>
      <c r="L504" s="24" t="n"/>
      <c r="M504" s="19">
        <f>IF($F504="","",SUM(G504:J504))</f>
        <v/>
      </c>
      <c r="N504" s="20">
        <f>IF(OR($F504="",$F504=0),"",M504/F504)</f>
        <v/>
      </c>
      <c r="O504" s="21">
        <f>IF(OR($F504="",$F504=0,$K504=""),"",K504/F504*1000)</f>
        <v/>
      </c>
      <c r="P504" s="25" t="n"/>
      <c r="Q504">
        <f>IF($F504="","",F504+ROW()/1000000)</f>
        <v/>
      </c>
    </row>
  </sheetData>
  <dataValidations count="2">
    <dataValidation sqref="B5:B504" showErrorMessage="1" showInputMessage="1" allowBlank="1" type="list">
      <formula1>=Creators!$A$5:$A$104</formula1>
    </dataValidation>
    <dataValidation sqref="C5:C504" showErrorMessage="1" showInputMessage="1" allowBlank="1" type="list">
      <formula1>"TikTok,Instagram Reels,YouTube Shorts,Facebook Reels"</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18" customWidth="1" min="3" max="3"/>
    <col width="14" customWidth="1" min="4" max="4"/>
    <col width="26" customWidth="1" min="5" max="5"/>
    <col width="10" customWidth="1" min="6" max="6"/>
    <col width="14" customWidth="1" min="7" max="7"/>
    <col width="16" customWidth="1" min="8" max="8"/>
    <col width="14" customWidth="1" min="9" max="9"/>
    <col width="15" customWidth="1" min="10" max="10"/>
    <col width="13" customWidth="1" min="11" max="11"/>
    <col width="11" customWidth="1" min="12" max="12"/>
    <col width="18" customWidth="1" min="13" max="13"/>
    <col hidden="1" width="4" customWidth="1" min="14" max="14"/>
  </cols>
  <sheetData>
    <row r="1" ht="26" customHeight="1">
      <c r="A1" s="9" t="inlineStr">
        <is>
          <t>Creators</t>
        </is>
      </c>
    </row>
    <row r="2">
      <c r="A2" s="10" t="inlineStr">
        <is>
          <t>One row per creator. Grey columns are yours to fill in, white columns calculate from the Videos tab.</t>
        </is>
      </c>
    </row>
    <row r="4" ht="30" customHeight="1">
      <c r="A4" s="23" t="inlineStr">
        <is>
          <t>Creator</t>
        </is>
      </c>
      <c r="B4" s="23" t="inlineStr">
        <is>
          <t>Handle</t>
        </is>
      </c>
      <c r="C4" s="23" t="inlineStr">
        <is>
          <t>Main platform</t>
        </is>
      </c>
      <c r="D4" s="23" t="inlineStr">
        <is>
          <t>Rate per video</t>
        </is>
      </c>
      <c r="E4" s="23" t="inlineStr">
        <is>
          <t>Contact / notes</t>
        </is>
      </c>
      <c r="F4" s="23" t="inlineStr">
        <is>
          <t>Videos</t>
        </is>
      </c>
      <c r="G4" s="23" t="inlineStr">
        <is>
          <t>Total views</t>
        </is>
      </c>
      <c r="H4" s="23" t="inlineStr">
        <is>
          <t>Avg views / video</t>
        </is>
      </c>
      <c r="I4" s="23" t="inlineStr">
        <is>
          <t>Engagements</t>
        </is>
      </c>
      <c r="J4" s="23" t="inlineStr">
        <is>
          <t>Engagement rate</t>
        </is>
      </c>
      <c r="K4" s="23" t="inlineStr">
        <is>
          <t>Total cost</t>
        </is>
      </c>
      <c r="L4" s="23" t="inlineStr">
        <is>
          <t>CPM</t>
        </is>
      </c>
      <c r="M4" s="23" t="inlineStr">
        <is>
          <t>Best video (views)</t>
        </is>
      </c>
      <c r="N4" s="23" t="inlineStr">
        <is>
          <t>_rank</t>
        </is>
      </c>
    </row>
    <row r="5">
      <c r="A5" s="25" t="inlineStr">
        <is>
          <t>Maya Reyes</t>
        </is>
      </c>
      <c r="B5" s="25" t="inlineStr">
        <is>
          <t>@maya.makes</t>
        </is>
      </c>
      <c r="C5" s="25" t="inlineStr">
        <is>
          <t>TikTok</t>
        </is>
      </c>
      <c r="D5" s="27" t="n">
        <v>250</v>
      </c>
      <c r="E5" s="25" t="inlineStr">
        <is>
          <t>maya@example.com</t>
        </is>
      </c>
      <c r="F5" s="19">
        <f>IF($A5="","",COUNTIFS(Videos!$B$5:$B$504,$A5))</f>
        <v/>
      </c>
      <c r="G5" s="19">
        <f>IF($A5="","",SUMIFS(Videos!$F$5:$F$504,Videos!$B$5:$B$504,$A5))</f>
        <v/>
      </c>
      <c r="H5" s="19">
        <f>IF(OR($A5="",F5=0),"",G5/F5)</f>
        <v/>
      </c>
      <c r="I5" s="19">
        <f>IF($A5="","",SUMIFS(Videos!$M$5:$M$504,Videos!$B$5:$B$504,$A5))</f>
        <v/>
      </c>
      <c r="J5" s="20">
        <f>IF(OR($A5="",G5=0),"",I5/G5)</f>
        <v/>
      </c>
      <c r="K5" s="21">
        <f>IF($A5="","",SUMIFS(Videos!$K$5:$K$504,Videos!$B$5:$B$504,$A5))</f>
        <v/>
      </c>
      <c r="L5" s="21">
        <f>IF(OR($A5="",G5=0,K5=0),"",K5/G5*1000)</f>
        <v/>
      </c>
      <c r="M5" s="19">
        <f>IF(OR($A5="",F5=0),"",_xlfn.MAXIFS(Videos!$F$5:$F$504,Videos!$B$5:$B$504,$A5))</f>
        <v/>
      </c>
      <c r="N5">
        <f>IF(OR($A5="",G5=0),"",G5+ROW()/1000000)</f>
        <v/>
      </c>
    </row>
    <row r="6">
      <c r="A6" s="25" t="inlineStr">
        <is>
          <t>Jordan Lee</t>
        </is>
      </c>
      <c r="B6" s="25" t="inlineStr">
        <is>
          <t>@jordanlee.ugc</t>
        </is>
      </c>
      <c r="C6" s="25" t="inlineStr">
        <is>
          <t>Instagram Reels</t>
        </is>
      </c>
      <c r="D6" s="27" t="n">
        <v>300</v>
      </c>
      <c r="E6" s="25" t="inlineStr">
        <is>
          <t>Agency: Northside</t>
        </is>
      </c>
      <c r="F6" s="19">
        <f>IF($A6="","",COUNTIFS(Videos!$B$5:$B$504,$A6))</f>
        <v/>
      </c>
      <c r="G6" s="19">
        <f>IF($A6="","",SUMIFS(Videos!$F$5:$F$504,Videos!$B$5:$B$504,$A6))</f>
        <v/>
      </c>
      <c r="H6" s="19">
        <f>IF(OR($A6="",F6=0),"",G6/F6)</f>
        <v/>
      </c>
      <c r="I6" s="19">
        <f>IF($A6="","",SUMIFS(Videos!$M$5:$M$504,Videos!$B$5:$B$504,$A6))</f>
        <v/>
      </c>
      <c r="J6" s="20">
        <f>IF(OR($A6="",G6=0),"",I6/G6)</f>
        <v/>
      </c>
      <c r="K6" s="21">
        <f>IF($A6="","",SUMIFS(Videos!$K$5:$K$504,Videos!$B$5:$B$504,$A6))</f>
        <v/>
      </c>
      <c r="L6" s="21">
        <f>IF(OR($A6="",G6=0,K6=0),"",K6/G6*1000)</f>
        <v/>
      </c>
      <c r="M6" s="19">
        <f>IF(OR($A6="",F6=0),"",_xlfn.MAXIFS(Videos!$F$5:$F$504,Videos!$B$5:$B$504,$A6))</f>
        <v/>
      </c>
      <c r="N6">
        <f>IF(OR($A6="",G6=0),"",G6+ROW()/1000000)</f>
        <v/>
      </c>
    </row>
    <row r="7">
      <c r="A7" s="25" t="inlineStr">
        <is>
          <t>Priya Shah</t>
        </is>
      </c>
      <c r="B7" s="25" t="inlineStr">
        <is>
          <t>@priyatries</t>
        </is>
      </c>
      <c r="C7" s="25" t="inlineStr">
        <is>
          <t>YouTube Shorts</t>
        </is>
      </c>
      <c r="D7" s="27" t="n">
        <v>200</v>
      </c>
      <c r="E7" s="25" t="n"/>
      <c r="F7" s="19">
        <f>IF($A7="","",COUNTIFS(Videos!$B$5:$B$504,$A7))</f>
        <v/>
      </c>
      <c r="G7" s="19">
        <f>IF($A7="","",SUMIFS(Videos!$F$5:$F$504,Videos!$B$5:$B$504,$A7))</f>
        <v/>
      </c>
      <c r="H7" s="19">
        <f>IF(OR($A7="",F7=0),"",G7/F7)</f>
        <v/>
      </c>
      <c r="I7" s="19">
        <f>IF($A7="","",SUMIFS(Videos!$M$5:$M$504,Videos!$B$5:$B$504,$A7))</f>
        <v/>
      </c>
      <c r="J7" s="20">
        <f>IF(OR($A7="",G7=0),"",I7/G7)</f>
        <v/>
      </c>
      <c r="K7" s="21">
        <f>IF($A7="","",SUMIFS(Videos!$K$5:$K$504,Videos!$B$5:$B$504,$A7))</f>
        <v/>
      </c>
      <c r="L7" s="21">
        <f>IF(OR($A7="",G7=0,K7=0),"",K7/G7*1000)</f>
        <v/>
      </c>
      <c r="M7" s="19">
        <f>IF(OR($A7="",F7=0),"",_xlfn.MAXIFS(Videos!$F$5:$F$504,Videos!$B$5:$B$504,$A7))</f>
        <v/>
      </c>
      <c r="N7">
        <f>IF(OR($A7="",G7=0),"",G7+ROW()/1000000)</f>
        <v/>
      </c>
    </row>
    <row r="8">
      <c r="A8" s="25" t="inlineStr">
        <is>
          <t>Tom Becker</t>
        </is>
      </c>
      <c r="B8" s="25" t="inlineStr">
        <is>
          <t>@tombecker</t>
        </is>
      </c>
      <c r="C8" s="25" t="inlineStr">
        <is>
          <t>TikTok</t>
        </is>
      </c>
      <c r="D8" s="27" t="n">
        <v>150</v>
      </c>
      <c r="E8" s="25" t="inlineStr">
        <is>
          <t>Paid per video</t>
        </is>
      </c>
      <c r="F8" s="19">
        <f>IF($A8="","",COUNTIFS(Videos!$B$5:$B$504,$A8))</f>
        <v/>
      </c>
      <c r="G8" s="19">
        <f>IF($A8="","",SUMIFS(Videos!$F$5:$F$504,Videos!$B$5:$B$504,$A8))</f>
        <v/>
      </c>
      <c r="H8" s="19">
        <f>IF(OR($A8="",F8=0),"",G8/F8)</f>
        <v/>
      </c>
      <c r="I8" s="19">
        <f>IF($A8="","",SUMIFS(Videos!$M$5:$M$504,Videos!$B$5:$B$504,$A8))</f>
        <v/>
      </c>
      <c r="J8" s="20">
        <f>IF(OR($A8="",G8=0),"",I8/G8)</f>
        <v/>
      </c>
      <c r="K8" s="21">
        <f>IF($A8="","",SUMIFS(Videos!$K$5:$K$504,Videos!$B$5:$B$504,$A8))</f>
        <v/>
      </c>
      <c r="L8" s="21">
        <f>IF(OR($A8="",G8=0,K8=0),"",K8/G8*1000)</f>
        <v/>
      </c>
      <c r="M8" s="19">
        <f>IF(OR($A8="",F8=0),"",_xlfn.MAXIFS(Videos!$F$5:$F$504,Videos!$B$5:$B$504,$A8))</f>
        <v/>
      </c>
      <c r="N8">
        <f>IF(OR($A8="",G8=0),"",G8+ROW()/1000000)</f>
        <v/>
      </c>
    </row>
    <row r="9">
      <c r="A9" s="25" t="n"/>
      <c r="B9" s="25" t="n"/>
      <c r="C9" s="25" t="n"/>
      <c r="D9" s="27" t="n"/>
      <c r="E9" s="25" t="n"/>
      <c r="F9" s="19">
        <f>IF($A9="","",COUNTIFS(Videos!$B$5:$B$504,$A9))</f>
        <v/>
      </c>
      <c r="G9" s="19">
        <f>IF($A9="","",SUMIFS(Videos!$F$5:$F$504,Videos!$B$5:$B$504,$A9))</f>
        <v/>
      </c>
      <c r="H9" s="19">
        <f>IF(OR($A9="",F9=0),"",G9/F9)</f>
        <v/>
      </c>
      <c r="I9" s="19">
        <f>IF($A9="","",SUMIFS(Videos!$M$5:$M$504,Videos!$B$5:$B$504,$A9))</f>
        <v/>
      </c>
      <c r="J9" s="20">
        <f>IF(OR($A9="",G9=0),"",I9/G9)</f>
        <v/>
      </c>
      <c r="K9" s="21">
        <f>IF($A9="","",SUMIFS(Videos!$K$5:$K$504,Videos!$B$5:$B$504,$A9))</f>
        <v/>
      </c>
      <c r="L9" s="21">
        <f>IF(OR($A9="",G9=0,K9=0),"",K9/G9*1000)</f>
        <v/>
      </c>
      <c r="M9" s="19">
        <f>IF(OR($A9="",F9=0),"",_xlfn.MAXIFS(Videos!$F$5:$F$504,Videos!$B$5:$B$504,$A9))</f>
        <v/>
      </c>
      <c r="N9">
        <f>IF(OR($A9="",G9=0),"",G9+ROW()/1000000)</f>
        <v/>
      </c>
    </row>
    <row r="10">
      <c r="A10" s="25" t="n"/>
      <c r="B10" s="25" t="n"/>
      <c r="C10" s="25" t="n"/>
      <c r="D10" s="27" t="n"/>
      <c r="E10" s="25" t="n"/>
      <c r="F10" s="19">
        <f>IF($A10="","",COUNTIFS(Videos!$B$5:$B$504,$A10))</f>
        <v/>
      </c>
      <c r="G10" s="19">
        <f>IF($A10="","",SUMIFS(Videos!$F$5:$F$504,Videos!$B$5:$B$504,$A10))</f>
        <v/>
      </c>
      <c r="H10" s="19">
        <f>IF(OR($A10="",F10=0),"",G10/F10)</f>
        <v/>
      </c>
      <c r="I10" s="19">
        <f>IF($A10="","",SUMIFS(Videos!$M$5:$M$504,Videos!$B$5:$B$504,$A10))</f>
        <v/>
      </c>
      <c r="J10" s="20">
        <f>IF(OR($A10="",G10=0),"",I10/G10)</f>
        <v/>
      </c>
      <c r="K10" s="21">
        <f>IF($A10="","",SUMIFS(Videos!$K$5:$K$504,Videos!$B$5:$B$504,$A10))</f>
        <v/>
      </c>
      <c r="L10" s="21">
        <f>IF(OR($A10="",G10=0,K10=0),"",K10/G10*1000)</f>
        <v/>
      </c>
      <c r="M10" s="19">
        <f>IF(OR($A10="",F10=0),"",_xlfn.MAXIFS(Videos!$F$5:$F$504,Videos!$B$5:$B$504,$A10))</f>
        <v/>
      </c>
      <c r="N10">
        <f>IF(OR($A10="",G10=0),"",G10+ROW()/1000000)</f>
        <v/>
      </c>
    </row>
    <row r="11">
      <c r="A11" s="25" t="n"/>
      <c r="B11" s="25" t="n"/>
      <c r="C11" s="25" t="n"/>
      <c r="D11" s="27" t="n"/>
      <c r="E11" s="25" t="n"/>
      <c r="F11" s="19">
        <f>IF($A11="","",COUNTIFS(Videos!$B$5:$B$504,$A11))</f>
        <v/>
      </c>
      <c r="G11" s="19">
        <f>IF($A11="","",SUMIFS(Videos!$F$5:$F$504,Videos!$B$5:$B$504,$A11))</f>
        <v/>
      </c>
      <c r="H11" s="19">
        <f>IF(OR($A11="",F11=0),"",G11/F11)</f>
        <v/>
      </c>
      <c r="I11" s="19">
        <f>IF($A11="","",SUMIFS(Videos!$M$5:$M$504,Videos!$B$5:$B$504,$A11))</f>
        <v/>
      </c>
      <c r="J11" s="20">
        <f>IF(OR($A11="",G11=0),"",I11/G11)</f>
        <v/>
      </c>
      <c r="K11" s="21">
        <f>IF($A11="","",SUMIFS(Videos!$K$5:$K$504,Videos!$B$5:$B$504,$A11))</f>
        <v/>
      </c>
      <c r="L11" s="21">
        <f>IF(OR($A11="",G11=0,K11=0),"",K11/G11*1000)</f>
        <v/>
      </c>
      <c r="M11" s="19">
        <f>IF(OR($A11="",F11=0),"",_xlfn.MAXIFS(Videos!$F$5:$F$504,Videos!$B$5:$B$504,$A11))</f>
        <v/>
      </c>
      <c r="N11">
        <f>IF(OR($A11="",G11=0),"",G11+ROW()/1000000)</f>
        <v/>
      </c>
    </row>
    <row r="12">
      <c r="A12" s="25" t="n"/>
      <c r="B12" s="25" t="n"/>
      <c r="C12" s="25" t="n"/>
      <c r="D12" s="27" t="n"/>
      <c r="E12" s="25" t="n"/>
      <c r="F12" s="19">
        <f>IF($A12="","",COUNTIFS(Videos!$B$5:$B$504,$A12))</f>
        <v/>
      </c>
      <c r="G12" s="19">
        <f>IF($A12="","",SUMIFS(Videos!$F$5:$F$504,Videos!$B$5:$B$504,$A12))</f>
        <v/>
      </c>
      <c r="H12" s="19">
        <f>IF(OR($A12="",F12=0),"",G12/F12)</f>
        <v/>
      </c>
      <c r="I12" s="19">
        <f>IF($A12="","",SUMIFS(Videos!$M$5:$M$504,Videos!$B$5:$B$504,$A12))</f>
        <v/>
      </c>
      <c r="J12" s="20">
        <f>IF(OR($A12="",G12=0),"",I12/G12)</f>
        <v/>
      </c>
      <c r="K12" s="21">
        <f>IF($A12="","",SUMIFS(Videos!$K$5:$K$504,Videos!$B$5:$B$504,$A12))</f>
        <v/>
      </c>
      <c r="L12" s="21">
        <f>IF(OR($A12="",G12=0,K12=0),"",K12/G12*1000)</f>
        <v/>
      </c>
      <c r="M12" s="19">
        <f>IF(OR($A12="",F12=0),"",_xlfn.MAXIFS(Videos!$F$5:$F$504,Videos!$B$5:$B$504,$A12))</f>
        <v/>
      </c>
      <c r="N12">
        <f>IF(OR($A12="",G12=0),"",G12+ROW()/1000000)</f>
        <v/>
      </c>
    </row>
    <row r="13">
      <c r="A13" s="25" t="n"/>
      <c r="B13" s="25" t="n"/>
      <c r="C13" s="25" t="n"/>
      <c r="D13" s="27" t="n"/>
      <c r="E13" s="25" t="n"/>
      <c r="F13" s="19">
        <f>IF($A13="","",COUNTIFS(Videos!$B$5:$B$504,$A13))</f>
        <v/>
      </c>
      <c r="G13" s="19">
        <f>IF($A13="","",SUMIFS(Videos!$F$5:$F$504,Videos!$B$5:$B$504,$A13))</f>
        <v/>
      </c>
      <c r="H13" s="19">
        <f>IF(OR($A13="",F13=0),"",G13/F13)</f>
        <v/>
      </c>
      <c r="I13" s="19">
        <f>IF($A13="","",SUMIFS(Videos!$M$5:$M$504,Videos!$B$5:$B$504,$A13))</f>
        <v/>
      </c>
      <c r="J13" s="20">
        <f>IF(OR($A13="",G13=0),"",I13/G13)</f>
        <v/>
      </c>
      <c r="K13" s="21">
        <f>IF($A13="","",SUMIFS(Videos!$K$5:$K$504,Videos!$B$5:$B$504,$A13))</f>
        <v/>
      </c>
      <c r="L13" s="21">
        <f>IF(OR($A13="",G13=0,K13=0),"",K13/G13*1000)</f>
        <v/>
      </c>
      <c r="M13" s="19">
        <f>IF(OR($A13="",F13=0),"",_xlfn.MAXIFS(Videos!$F$5:$F$504,Videos!$B$5:$B$504,$A13))</f>
        <v/>
      </c>
      <c r="N13">
        <f>IF(OR($A13="",G13=0),"",G13+ROW()/1000000)</f>
        <v/>
      </c>
    </row>
    <row r="14">
      <c r="A14" s="25" t="n"/>
      <c r="B14" s="25" t="n"/>
      <c r="C14" s="25" t="n"/>
      <c r="D14" s="27" t="n"/>
      <c r="E14" s="25" t="n"/>
      <c r="F14" s="19">
        <f>IF($A14="","",COUNTIFS(Videos!$B$5:$B$504,$A14))</f>
        <v/>
      </c>
      <c r="G14" s="19">
        <f>IF($A14="","",SUMIFS(Videos!$F$5:$F$504,Videos!$B$5:$B$504,$A14))</f>
        <v/>
      </c>
      <c r="H14" s="19">
        <f>IF(OR($A14="",F14=0),"",G14/F14)</f>
        <v/>
      </c>
      <c r="I14" s="19">
        <f>IF($A14="","",SUMIFS(Videos!$M$5:$M$504,Videos!$B$5:$B$504,$A14))</f>
        <v/>
      </c>
      <c r="J14" s="20">
        <f>IF(OR($A14="",G14=0),"",I14/G14)</f>
        <v/>
      </c>
      <c r="K14" s="21">
        <f>IF($A14="","",SUMIFS(Videos!$K$5:$K$504,Videos!$B$5:$B$504,$A14))</f>
        <v/>
      </c>
      <c r="L14" s="21">
        <f>IF(OR($A14="",G14=0,K14=0),"",K14/G14*1000)</f>
        <v/>
      </c>
      <c r="M14" s="19">
        <f>IF(OR($A14="",F14=0),"",_xlfn.MAXIFS(Videos!$F$5:$F$504,Videos!$B$5:$B$504,$A14))</f>
        <v/>
      </c>
      <c r="N14">
        <f>IF(OR($A14="",G14=0),"",G14+ROW()/1000000)</f>
        <v/>
      </c>
    </row>
    <row r="15">
      <c r="A15" s="25" t="n"/>
      <c r="B15" s="25" t="n"/>
      <c r="C15" s="25" t="n"/>
      <c r="D15" s="27" t="n"/>
      <c r="E15" s="25" t="n"/>
      <c r="F15" s="19">
        <f>IF($A15="","",COUNTIFS(Videos!$B$5:$B$504,$A15))</f>
        <v/>
      </c>
      <c r="G15" s="19">
        <f>IF($A15="","",SUMIFS(Videos!$F$5:$F$504,Videos!$B$5:$B$504,$A15))</f>
        <v/>
      </c>
      <c r="H15" s="19">
        <f>IF(OR($A15="",F15=0),"",G15/F15)</f>
        <v/>
      </c>
      <c r="I15" s="19">
        <f>IF($A15="","",SUMIFS(Videos!$M$5:$M$504,Videos!$B$5:$B$504,$A15))</f>
        <v/>
      </c>
      <c r="J15" s="20">
        <f>IF(OR($A15="",G15=0),"",I15/G15)</f>
        <v/>
      </c>
      <c r="K15" s="21">
        <f>IF($A15="","",SUMIFS(Videos!$K$5:$K$504,Videos!$B$5:$B$504,$A15))</f>
        <v/>
      </c>
      <c r="L15" s="21">
        <f>IF(OR($A15="",G15=0,K15=0),"",K15/G15*1000)</f>
        <v/>
      </c>
      <c r="M15" s="19">
        <f>IF(OR($A15="",F15=0),"",_xlfn.MAXIFS(Videos!$F$5:$F$504,Videos!$B$5:$B$504,$A15))</f>
        <v/>
      </c>
      <c r="N15">
        <f>IF(OR($A15="",G15=0),"",G15+ROW()/1000000)</f>
        <v/>
      </c>
    </row>
    <row r="16">
      <c r="A16" s="25" t="n"/>
      <c r="B16" s="25" t="n"/>
      <c r="C16" s="25" t="n"/>
      <c r="D16" s="27" t="n"/>
      <c r="E16" s="25" t="n"/>
      <c r="F16" s="19">
        <f>IF($A16="","",COUNTIFS(Videos!$B$5:$B$504,$A16))</f>
        <v/>
      </c>
      <c r="G16" s="19">
        <f>IF($A16="","",SUMIFS(Videos!$F$5:$F$504,Videos!$B$5:$B$504,$A16))</f>
        <v/>
      </c>
      <c r="H16" s="19">
        <f>IF(OR($A16="",F16=0),"",G16/F16)</f>
        <v/>
      </c>
      <c r="I16" s="19">
        <f>IF($A16="","",SUMIFS(Videos!$M$5:$M$504,Videos!$B$5:$B$504,$A16))</f>
        <v/>
      </c>
      <c r="J16" s="20">
        <f>IF(OR($A16="",G16=0),"",I16/G16)</f>
        <v/>
      </c>
      <c r="K16" s="21">
        <f>IF($A16="","",SUMIFS(Videos!$K$5:$K$504,Videos!$B$5:$B$504,$A16))</f>
        <v/>
      </c>
      <c r="L16" s="21">
        <f>IF(OR($A16="",G16=0,K16=0),"",K16/G16*1000)</f>
        <v/>
      </c>
      <c r="M16" s="19">
        <f>IF(OR($A16="",F16=0),"",_xlfn.MAXIFS(Videos!$F$5:$F$504,Videos!$B$5:$B$504,$A16))</f>
        <v/>
      </c>
      <c r="N16">
        <f>IF(OR($A16="",G16=0),"",G16+ROW()/1000000)</f>
        <v/>
      </c>
    </row>
    <row r="17">
      <c r="A17" s="25" t="n"/>
      <c r="B17" s="25" t="n"/>
      <c r="C17" s="25" t="n"/>
      <c r="D17" s="27" t="n"/>
      <c r="E17" s="25" t="n"/>
      <c r="F17" s="19">
        <f>IF($A17="","",COUNTIFS(Videos!$B$5:$B$504,$A17))</f>
        <v/>
      </c>
      <c r="G17" s="19">
        <f>IF($A17="","",SUMIFS(Videos!$F$5:$F$504,Videos!$B$5:$B$504,$A17))</f>
        <v/>
      </c>
      <c r="H17" s="19">
        <f>IF(OR($A17="",F17=0),"",G17/F17)</f>
        <v/>
      </c>
      <c r="I17" s="19">
        <f>IF($A17="","",SUMIFS(Videos!$M$5:$M$504,Videos!$B$5:$B$504,$A17))</f>
        <v/>
      </c>
      <c r="J17" s="20">
        <f>IF(OR($A17="",G17=0),"",I17/G17)</f>
        <v/>
      </c>
      <c r="K17" s="21">
        <f>IF($A17="","",SUMIFS(Videos!$K$5:$K$504,Videos!$B$5:$B$504,$A17))</f>
        <v/>
      </c>
      <c r="L17" s="21">
        <f>IF(OR($A17="",G17=0,K17=0),"",K17/G17*1000)</f>
        <v/>
      </c>
      <c r="M17" s="19">
        <f>IF(OR($A17="",F17=0),"",_xlfn.MAXIFS(Videos!$F$5:$F$504,Videos!$B$5:$B$504,$A17))</f>
        <v/>
      </c>
      <c r="N17">
        <f>IF(OR($A17="",G17=0),"",G17+ROW()/1000000)</f>
        <v/>
      </c>
    </row>
    <row r="18">
      <c r="A18" s="25" t="n"/>
      <c r="B18" s="25" t="n"/>
      <c r="C18" s="25" t="n"/>
      <c r="D18" s="27" t="n"/>
      <c r="E18" s="25" t="n"/>
      <c r="F18" s="19">
        <f>IF($A18="","",COUNTIFS(Videos!$B$5:$B$504,$A18))</f>
        <v/>
      </c>
      <c r="G18" s="19">
        <f>IF($A18="","",SUMIFS(Videos!$F$5:$F$504,Videos!$B$5:$B$504,$A18))</f>
        <v/>
      </c>
      <c r="H18" s="19">
        <f>IF(OR($A18="",F18=0),"",G18/F18)</f>
        <v/>
      </c>
      <c r="I18" s="19">
        <f>IF($A18="","",SUMIFS(Videos!$M$5:$M$504,Videos!$B$5:$B$504,$A18))</f>
        <v/>
      </c>
      <c r="J18" s="20">
        <f>IF(OR($A18="",G18=0),"",I18/G18)</f>
        <v/>
      </c>
      <c r="K18" s="21">
        <f>IF($A18="","",SUMIFS(Videos!$K$5:$K$504,Videos!$B$5:$B$504,$A18))</f>
        <v/>
      </c>
      <c r="L18" s="21">
        <f>IF(OR($A18="",G18=0,K18=0),"",K18/G18*1000)</f>
        <v/>
      </c>
      <c r="M18" s="19">
        <f>IF(OR($A18="",F18=0),"",_xlfn.MAXIFS(Videos!$F$5:$F$504,Videos!$B$5:$B$504,$A18))</f>
        <v/>
      </c>
      <c r="N18">
        <f>IF(OR($A18="",G18=0),"",G18+ROW()/1000000)</f>
        <v/>
      </c>
    </row>
    <row r="19">
      <c r="A19" s="25" t="n"/>
      <c r="B19" s="25" t="n"/>
      <c r="C19" s="25" t="n"/>
      <c r="D19" s="27" t="n"/>
      <c r="E19" s="25" t="n"/>
      <c r="F19" s="19">
        <f>IF($A19="","",COUNTIFS(Videos!$B$5:$B$504,$A19))</f>
        <v/>
      </c>
      <c r="G19" s="19">
        <f>IF($A19="","",SUMIFS(Videos!$F$5:$F$504,Videos!$B$5:$B$504,$A19))</f>
        <v/>
      </c>
      <c r="H19" s="19">
        <f>IF(OR($A19="",F19=0),"",G19/F19)</f>
        <v/>
      </c>
      <c r="I19" s="19">
        <f>IF($A19="","",SUMIFS(Videos!$M$5:$M$504,Videos!$B$5:$B$504,$A19))</f>
        <v/>
      </c>
      <c r="J19" s="20">
        <f>IF(OR($A19="",G19=0),"",I19/G19)</f>
        <v/>
      </c>
      <c r="K19" s="21">
        <f>IF($A19="","",SUMIFS(Videos!$K$5:$K$504,Videos!$B$5:$B$504,$A19))</f>
        <v/>
      </c>
      <c r="L19" s="21">
        <f>IF(OR($A19="",G19=0,K19=0),"",K19/G19*1000)</f>
        <v/>
      </c>
      <c r="M19" s="19">
        <f>IF(OR($A19="",F19=0),"",_xlfn.MAXIFS(Videos!$F$5:$F$504,Videos!$B$5:$B$504,$A19))</f>
        <v/>
      </c>
      <c r="N19">
        <f>IF(OR($A19="",G19=0),"",G19+ROW()/1000000)</f>
        <v/>
      </c>
    </row>
    <row r="20">
      <c r="A20" s="25" t="n"/>
      <c r="B20" s="25" t="n"/>
      <c r="C20" s="25" t="n"/>
      <c r="D20" s="27" t="n"/>
      <c r="E20" s="25" t="n"/>
      <c r="F20" s="19">
        <f>IF($A20="","",COUNTIFS(Videos!$B$5:$B$504,$A20))</f>
        <v/>
      </c>
      <c r="G20" s="19">
        <f>IF($A20="","",SUMIFS(Videos!$F$5:$F$504,Videos!$B$5:$B$504,$A20))</f>
        <v/>
      </c>
      <c r="H20" s="19">
        <f>IF(OR($A20="",F20=0),"",G20/F20)</f>
        <v/>
      </c>
      <c r="I20" s="19">
        <f>IF($A20="","",SUMIFS(Videos!$M$5:$M$504,Videos!$B$5:$B$504,$A20))</f>
        <v/>
      </c>
      <c r="J20" s="20">
        <f>IF(OR($A20="",G20=0),"",I20/G20)</f>
        <v/>
      </c>
      <c r="K20" s="21">
        <f>IF($A20="","",SUMIFS(Videos!$K$5:$K$504,Videos!$B$5:$B$504,$A20))</f>
        <v/>
      </c>
      <c r="L20" s="21">
        <f>IF(OR($A20="",G20=0,K20=0),"",K20/G20*1000)</f>
        <v/>
      </c>
      <c r="M20" s="19">
        <f>IF(OR($A20="",F20=0),"",_xlfn.MAXIFS(Videos!$F$5:$F$504,Videos!$B$5:$B$504,$A20))</f>
        <v/>
      </c>
      <c r="N20">
        <f>IF(OR($A20="",G20=0),"",G20+ROW()/1000000)</f>
        <v/>
      </c>
    </row>
    <row r="21">
      <c r="A21" s="25" t="n"/>
      <c r="B21" s="25" t="n"/>
      <c r="C21" s="25" t="n"/>
      <c r="D21" s="27" t="n"/>
      <c r="E21" s="25" t="n"/>
      <c r="F21" s="19">
        <f>IF($A21="","",COUNTIFS(Videos!$B$5:$B$504,$A21))</f>
        <v/>
      </c>
      <c r="G21" s="19">
        <f>IF($A21="","",SUMIFS(Videos!$F$5:$F$504,Videos!$B$5:$B$504,$A21))</f>
        <v/>
      </c>
      <c r="H21" s="19">
        <f>IF(OR($A21="",F21=0),"",G21/F21)</f>
        <v/>
      </c>
      <c r="I21" s="19">
        <f>IF($A21="","",SUMIFS(Videos!$M$5:$M$504,Videos!$B$5:$B$504,$A21))</f>
        <v/>
      </c>
      <c r="J21" s="20">
        <f>IF(OR($A21="",G21=0),"",I21/G21)</f>
        <v/>
      </c>
      <c r="K21" s="21">
        <f>IF($A21="","",SUMIFS(Videos!$K$5:$K$504,Videos!$B$5:$B$504,$A21))</f>
        <v/>
      </c>
      <c r="L21" s="21">
        <f>IF(OR($A21="",G21=0,K21=0),"",K21/G21*1000)</f>
        <v/>
      </c>
      <c r="M21" s="19">
        <f>IF(OR($A21="",F21=0),"",_xlfn.MAXIFS(Videos!$F$5:$F$504,Videos!$B$5:$B$504,$A21))</f>
        <v/>
      </c>
      <c r="N21">
        <f>IF(OR($A21="",G21=0),"",G21+ROW()/1000000)</f>
        <v/>
      </c>
    </row>
    <row r="22">
      <c r="A22" s="25" t="n"/>
      <c r="B22" s="25" t="n"/>
      <c r="C22" s="25" t="n"/>
      <c r="D22" s="27" t="n"/>
      <c r="E22" s="25" t="n"/>
      <c r="F22" s="19">
        <f>IF($A22="","",COUNTIFS(Videos!$B$5:$B$504,$A22))</f>
        <v/>
      </c>
      <c r="G22" s="19">
        <f>IF($A22="","",SUMIFS(Videos!$F$5:$F$504,Videos!$B$5:$B$504,$A22))</f>
        <v/>
      </c>
      <c r="H22" s="19">
        <f>IF(OR($A22="",F22=0),"",G22/F22)</f>
        <v/>
      </c>
      <c r="I22" s="19">
        <f>IF($A22="","",SUMIFS(Videos!$M$5:$M$504,Videos!$B$5:$B$504,$A22))</f>
        <v/>
      </c>
      <c r="J22" s="20">
        <f>IF(OR($A22="",G22=0),"",I22/G22)</f>
        <v/>
      </c>
      <c r="K22" s="21">
        <f>IF($A22="","",SUMIFS(Videos!$K$5:$K$504,Videos!$B$5:$B$504,$A22))</f>
        <v/>
      </c>
      <c r="L22" s="21">
        <f>IF(OR($A22="",G22=0,K22=0),"",K22/G22*1000)</f>
        <v/>
      </c>
      <c r="M22" s="19">
        <f>IF(OR($A22="",F22=0),"",_xlfn.MAXIFS(Videos!$F$5:$F$504,Videos!$B$5:$B$504,$A22))</f>
        <v/>
      </c>
      <c r="N22">
        <f>IF(OR($A22="",G22=0),"",G22+ROW()/1000000)</f>
        <v/>
      </c>
    </row>
    <row r="23">
      <c r="A23" s="25" t="n"/>
      <c r="B23" s="25" t="n"/>
      <c r="C23" s="25" t="n"/>
      <c r="D23" s="27" t="n"/>
      <c r="E23" s="25" t="n"/>
      <c r="F23" s="19">
        <f>IF($A23="","",COUNTIFS(Videos!$B$5:$B$504,$A23))</f>
        <v/>
      </c>
      <c r="G23" s="19">
        <f>IF($A23="","",SUMIFS(Videos!$F$5:$F$504,Videos!$B$5:$B$504,$A23))</f>
        <v/>
      </c>
      <c r="H23" s="19">
        <f>IF(OR($A23="",F23=0),"",G23/F23)</f>
        <v/>
      </c>
      <c r="I23" s="19">
        <f>IF($A23="","",SUMIFS(Videos!$M$5:$M$504,Videos!$B$5:$B$504,$A23))</f>
        <v/>
      </c>
      <c r="J23" s="20">
        <f>IF(OR($A23="",G23=0),"",I23/G23)</f>
        <v/>
      </c>
      <c r="K23" s="21">
        <f>IF($A23="","",SUMIFS(Videos!$K$5:$K$504,Videos!$B$5:$B$504,$A23))</f>
        <v/>
      </c>
      <c r="L23" s="21">
        <f>IF(OR($A23="",G23=0,K23=0),"",K23/G23*1000)</f>
        <v/>
      </c>
      <c r="M23" s="19">
        <f>IF(OR($A23="",F23=0),"",_xlfn.MAXIFS(Videos!$F$5:$F$504,Videos!$B$5:$B$504,$A23))</f>
        <v/>
      </c>
      <c r="N23">
        <f>IF(OR($A23="",G23=0),"",G23+ROW()/1000000)</f>
        <v/>
      </c>
    </row>
    <row r="24">
      <c r="A24" s="25" t="n"/>
      <c r="B24" s="25" t="n"/>
      <c r="C24" s="25" t="n"/>
      <c r="D24" s="27" t="n"/>
      <c r="E24" s="25" t="n"/>
      <c r="F24" s="19">
        <f>IF($A24="","",COUNTIFS(Videos!$B$5:$B$504,$A24))</f>
        <v/>
      </c>
      <c r="G24" s="19">
        <f>IF($A24="","",SUMIFS(Videos!$F$5:$F$504,Videos!$B$5:$B$504,$A24))</f>
        <v/>
      </c>
      <c r="H24" s="19">
        <f>IF(OR($A24="",F24=0),"",G24/F24)</f>
        <v/>
      </c>
      <c r="I24" s="19">
        <f>IF($A24="","",SUMIFS(Videos!$M$5:$M$504,Videos!$B$5:$B$504,$A24))</f>
        <v/>
      </c>
      <c r="J24" s="20">
        <f>IF(OR($A24="",G24=0),"",I24/G24)</f>
        <v/>
      </c>
      <c r="K24" s="21">
        <f>IF($A24="","",SUMIFS(Videos!$K$5:$K$504,Videos!$B$5:$B$504,$A24))</f>
        <v/>
      </c>
      <c r="L24" s="21">
        <f>IF(OR($A24="",G24=0,K24=0),"",K24/G24*1000)</f>
        <v/>
      </c>
      <c r="M24" s="19">
        <f>IF(OR($A24="",F24=0),"",_xlfn.MAXIFS(Videos!$F$5:$F$504,Videos!$B$5:$B$504,$A24))</f>
        <v/>
      </c>
      <c r="N24">
        <f>IF(OR($A24="",G24=0),"",G24+ROW()/1000000)</f>
        <v/>
      </c>
    </row>
    <row r="25">
      <c r="A25" s="25" t="n"/>
      <c r="B25" s="25" t="n"/>
      <c r="C25" s="25" t="n"/>
      <c r="D25" s="27" t="n"/>
      <c r="E25" s="25" t="n"/>
      <c r="F25" s="19">
        <f>IF($A25="","",COUNTIFS(Videos!$B$5:$B$504,$A25))</f>
        <v/>
      </c>
      <c r="G25" s="19">
        <f>IF($A25="","",SUMIFS(Videos!$F$5:$F$504,Videos!$B$5:$B$504,$A25))</f>
        <v/>
      </c>
      <c r="H25" s="19">
        <f>IF(OR($A25="",F25=0),"",G25/F25)</f>
        <v/>
      </c>
      <c r="I25" s="19">
        <f>IF($A25="","",SUMIFS(Videos!$M$5:$M$504,Videos!$B$5:$B$504,$A25))</f>
        <v/>
      </c>
      <c r="J25" s="20">
        <f>IF(OR($A25="",G25=0),"",I25/G25)</f>
        <v/>
      </c>
      <c r="K25" s="21">
        <f>IF($A25="","",SUMIFS(Videos!$K$5:$K$504,Videos!$B$5:$B$504,$A25))</f>
        <v/>
      </c>
      <c r="L25" s="21">
        <f>IF(OR($A25="",G25=0,K25=0),"",K25/G25*1000)</f>
        <v/>
      </c>
      <c r="M25" s="19">
        <f>IF(OR($A25="",F25=0),"",_xlfn.MAXIFS(Videos!$F$5:$F$504,Videos!$B$5:$B$504,$A25))</f>
        <v/>
      </c>
      <c r="N25">
        <f>IF(OR($A25="",G25=0),"",G25+ROW()/1000000)</f>
        <v/>
      </c>
    </row>
    <row r="26">
      <c r="A26" s="25" t="n"/>
      <c r="B26" s="25" t="n"/>
      <c r="C26" s="25" t="n"/>
      <c r="D26" s="27" t="n"/>
      <c r="E26" s="25" t="n"/>
      <c r="F26" s="19">
        <f>IF($A26="","",COUNTIFS(Videos!$B$5:$B$504,$A26))</f>
        <v/>
      </c>
      <c r="G26" s="19">
        <f>IF($A26="","",SUMIFS(Videos!$F$5:$F$504,Videos!$B$5:$B$504,$A26))</f>
        <v/>
      </c>
      <c r="H26" s="19">
        <f>IF(OR($A26="",F26=0),"",G26/F26)</f>
        <v/>
      </c>
      <c r="I26" s="19">
        <f>IF($A26="","",SUMIFS(Videos!$M$5:$M$504,Videos!$B$5:$B$504,$A26))</f>
        <v/>
      </c>
      <c r="J26" s="20">
        <f>IF(OR($A26="",G26=0),"",I26/G26)</f>
        <v/>
      </c>
      <c r="K26" s="21">
        <f>IF($A26="","",SUMIFS(Videos!$K$5:$K$504,Videos!$B$5:$B$504,$A26))</f>
        <v/>
      </c>
      <c r="L26" s="21">
        <f>IF(OR($A26="",G26=0,K26=0),"",K26/G26*1000)</f>
        <v/>
      </c>
      <c r="M26" s="19">
        <f>IF(OR($A26="",F26=0),"",_xlfn.MAXIFS(Videos!$F$5:$F$504,Videos!$B$5:$B$504,$A26))</f>
        <v/>
      </c>
      <c r="N26">
        <f>IF(OR($A26="",G26=0),"",G26+ROW()/1000000)</f>
        <v/>
      </c>
    </row>
    <row r="27">
      <c r="A27" s="25" t="n"/>
      <c r="B27" s="25" t="n"/>
      <c r="C27" s="25" t="n"/>
      <c r="D27" s="27" t="n"/>
      <c r="E27" s="25" t="n"/>
      <c r="F27" s="19">
        <f>IF($A27="","",COUNTIFS(Videos!$B$5:$B$504,$A27))</f>
        <v/>
      </c>
      <c r="G27" s="19">
        <f>IF($A27="","",SUMIFS(Videos!$F$5:$F$504,Videos!$B$5:$B$504,$A27))</f>
        <v/>
      </c>
      <c r="H27" s="19">
        <f>IF(OR($A27="",F27=0),"",G27/F27)</f>
        <v/>
      </c>
      <c r="I27" s="19">
        <f>IF($A27="","",SUMIFS(Videos!$M$5:$M$504,Videos!$B$5:$B$504,$A27))</f>
        <v/>
      </c>
      <c r="J27" s="20">
        <f>IF(OR($A27="",G27=0),"",I27/G27)</f>
        <v/>
      </c>
      <c r="K27" s="21">
        <f>IF($A27="","",SUMIFS(Videos!$K$5:$K$504,Videos!$B$5:$B$504,$A27))</f>
        <v/>
      </c>
      <c r="L27" s="21">
        <f>IF(OR($A27="",G27=0,K27=0),"",K27/G27*1000)</f>
        <v/>
      </c>
      <c r="M27" s="19">
        <f>IF(OR($A27="",F27=0),"",_xlfn.MAXIFS(Videos!$F$5:$F$504,Videos!$B$5:$B$504,$A27))</f>
        <v/>
      </c>
      <c r="N27">
        <f>IF(OR($A27="",G27=0),"",G27+ROW()/1000000)</f>
        <v/>
      </c>
    </row>
    <row r="28">
      <c r="A28" s="25" t="n"/>
      <c r="B28" s="25" t="n"/>
      <c r="C28" s="25" t="n"/>
      <c r="D28" s="27" t="n"/>
      <c r="E28" s="25" t="n"/>
      <c r="F28" s="19">
        <f>IF($A28="","",COUNTIFS(Videos!$B$5:$B$504,$A28))</f>
        <v/>
      </c>
      <c r="G28" s="19">
        <f>IF($A28="","",SUMIFS(Videos!$F$5:$F$504,Videos!$B$5:$B$504,$A28))</f>
        <v/>
      </c>
      <c r="H28" s="19">
        <f>IF(OR($A28="",F28=0),"",G28/F28)</f>
        <v/>
      </c>
      <c r="I28" s="19">
        <f>IF($A28="","",SUMIFS(Videos!$M$5:$M$504,Videos!$B$5:$B$504,$A28))</f>
        <v/>
      </c>
      <c r="J28" s="20">
        <f>IF(OR($A28="",G28=0),"",I28/G28)</f>
        <v/>
      </c>
      <c r="K28" s="21">
        <f>IF($A28="","",SUMIFS(Videos!$K$5:$K$504,Videos!$B$5:$B$504,$A28))</f>
        <v/>
      </c>
      <c r="L28" s="21">
        <f>IF(OR($A28="",G28=0,K28=0),"",K28/G28*1000)</f>
        <v/>
      </c>
      <c r="M28" s="19">
        <f>IF(OR($A28="",F28=0),"",_xlfn.MAXIFS(Videos!$F$5:$F$504,Videos!$B$5:$B$504,$A28))</f>
        <v/>
      </c>
      <c r="N28">
        <f>IF(OR($A28="",G28=0),"",G28+ROW()/1000000)</f>
        <v/>
      </c>
    </row>
    <row r="29">
      <c r="A29" s="25" t="n"/>
      <c r="B29" s="25" t="n"/>
      <c r="C29" s="25" t="n"/>
      <c r="D29" s="27" t="n"/>
      <c r="E29" s="25" t="n"/>
      <c r="F29" s="19">
        <f>IF($A29="","",COUNTIFS(Videos!$B$5:$B$504,$A29))</f>
        <v/>
      </c>
      <c r="G29" s="19">
        <f>IF($A29="","",SUMIFS(Videos!$F$5:$F$504,Videos!$B$5:$B$504,$A29))</f>
        <v/>
      </c>
      <c r="H29" s="19">
        <f>IF(OR($A29="",F29=0),"",G29/F29)</f>
        <v/>
      </c>
      <c r="I29" s="19">
        <f>IF($A29="","",SUMIFS(Videos!$M$5:$M$504,Videos!$B$5:$B$504,$A29))</f>
        <v/>
      </c>
      <c r="J29" s="20">
        <f>IF(OR($A29="",G29=0),"",I29/G29)</f>
        <v/>
      </c>
      <c r="K29" s="21">
        <f>IF($A29="","",SUMIFS(Videos!$K$5:$K$504,Videos!$B$5:$B$504,$A29))</f>
        <v/>
      </c>
      <c r="L29" s="21">
        <f>IF(OR($A29="",G29=0,K29=0),"",K29/G29*1000)</f>
        <v/>
      </c>
      <c r="M29" s="19">
        <f>IF(OR($A29="",F29=0),"",_xlfn.MAXIFS(Videos!$F$5:$F$504,Videos!$B$5:$B$504,$A29))</f>
        <v/>
      </c>
      <c r="N29">
        <f>IF(OR($A29="",G29=0),"",G29+ROW()/1000000)</f>
        <v/>
      </c>
    </row>
    <row r="30">
      <c r="A30" s="25" t="n"/>
      <c r="B30" s="25" t="n"/>
      <c r="C30" s="25" t="n"/>
      <c r="D30" s="27" t="n"/>
      <c r="E30" s="25" t="n"/>
      <c r="F30" s="19">
        <f>IF($A30="","",COUNTIFS(Videos!$B$5:$B$504,$A30))</f>
        <v/>
      </c>
      <c r="G30" s="19">
        <f>IF($A30="","",SUMIFS(Videos!$F$5:$F$504,Videos!$B$5:$B$504,$A30))</f>
        <v/>
      </c>
      <c r="H30" s="19">
        <f>IF(OR($A30="",F30=0),"",G30/F30)</f>
        <v/>
      </c>
      <c r="I30" s="19">
        <f>IF($A30="","",SUMIFS(Videos!$M$5:$M$504,Videos!$B$5:$B$504,$A30))</f>
        <v/>
      </c>
      <c r="J30" s="20">
        <f>IF(OR($A30="",G30=0),"",I30/G30)</f>
        <v/>
      </c>
      <c r="K30" s="21">
        <f>IF($A30="","",SUMIFS(Videos!$K$5:$K$504,Videos!$B$5:$B$504,$A30))</f>
        <v/>
      </c>
      <c r="L30" s="21">
        <f>IF(OR($A30="",G30=0,K30=0),"",K30/G30*1000)</f>
        <v/>
      </c>
      <c r="M30" s="19">
        <f>IF(OR($A30="",F30=0),"",_xlfn.MAXIFS(Videos!$F$5:$F$504,Videos!$B$5:$B$504,$A30))</f>
        <v/>
      </c>
      <c r="N30">
        <f>IF(OR($A30="",G30=0),"",G30+ROW()/1000000)</f>
        <v/>
      </c>
    </row>
    <row r="31">
      <c r="A31" s="25" t="n"/>
      <c r="B31" s="25" t="n"/>
      <c r="C31" s="25" t="n"/>
      <c r="D31" s="27" t="n"/>
      <c r="E31" s="25" t="n"/>
      <c r="F31" s="19">
        <f>IF($A31="","",COUNTIFS(Videos!$B$5:$B$504,$A31))</f>
        <v/>
      </c>
      <c r="G31" s="19">
        <f>IF($A31="","",SUMIFS(Videos!$F$5:$F$504,Videos!$B$5:$B$504,$A31))</f>
        <v/>
      </c>
      <c r="H31" s="19">
        <f>IF(OR($A31="",F31=0),"",G31/F31)</f>
        <v/>
      </c>
      <c r="I31" s="19">
        <f>IF($A31="","",SUMIFS(Videos!$M$5:$M$504,Videos!$B$5:$B$504,$A31))</f>
        <v/>
      </c>
      <c r="J31" s="20">
        <f>IF(OR($A31="",G31=0),"",I31/G31)</f>
        <v/>
      </c>
      <c r="K31" s="21">
        <f>IF($A31="","",SUMIFS(Videos!$K$5:$K$504,Videos!$B$5:$B$504,$A31))</f>
        <v/>
      </c>
      <c r="L31" s="21">
        <f>IF(OR($A31="",G31=0,K31=0),"",K31/G31*1000)</f>
        <v/>
      </c>
      <c r="M31" s="19">
        <f>IF(OR($A31="",F31=0),"",_xlfn.MAXIFS(Videos!$F$5:$F$504,Videos!$B$5:$B$504,$A31))</f>
        <v/>
      </c>
      <c r="N31">
        <f>IF(OR($A31="",G31=0),"",G31+ROW()/1000000)</f>
        <v/>
      </c>
    </row>
    <row r="32">
      <c r="A32" s="25" t="n"/>
      <c r="B32" s="25" t="n"/>
      <c r="C32" s="25" t="n"/>
      <c r="D32" s="27" t="n"/>
      <c r="E32" s="25" t="n"/>
      <c r="F32" s="19">
        <f>IF($A32="","",COUNTIFS(Videos!$B$5:$B$504,$A32))</f>
        <v/>
      </c>
      <c r="G32" s="19">
        <f>IF($A32="","",SUMIFS(Videos!$F$5:$F$504,Videos!$B$5:$B$504,$A32))</f>
        <v/>
      </c>
      <c r="H32" s="19">
        <f>IF(OR($A32="",F32=0),"",G32/F32)</f>
        <v/>
      </c>
      <c r="I32" s="19">
        <f>IF($A32="","",SUMIFS(Videos!$M$5:$M$504,Videos!$B$5:$B$504,$A32))</f>
        <v/>
      </c>
      <c r="J32" s="20">
        <f>IF(OR($A32="",G32=0),"",I32/G32)</f>
        <v/>
      </c>
      <c r="K32" s="21">
        <f>IF($A32="","",SUMIFS(Videos!$K$5:$K$504,Videos!$B$5:$B$504,$A32))</f>
        <v/>
      </c>
      <c r="L32" s="21">
        <f>IF(OR($A32="",G32=0,K32=0),"",K32/G32*1000)</f>
        <v/>
      </c>
      <c r="M32" s="19">
        <f>IF(OR($A32="",F32=0),"",_xlfn.MAXIFS(Videos!$F$5:$F$504,Videos!$B$5:$B$504,$A32))</f>
        <v/>
      </c>
      <c r="N32">
        <f>IF(OR($A32="",G32=0),"",G32+ROW()/1000000)</f>
        <v/>
      </c>
    </row>
    <row r="33">
      <c r="A33" s="25" t="n"/>
      <c r="B33" s="25" t="n"/>
      <c r="C33" s="25" t="n"/>
      <c r="D33" s="27" t="n"/>
      <c r="E33" s="25" t="n"/>
      <c r="F33" s="19">
        <f>IF($A33="","",COUNTIFS(Videos!$B$5:$B$504,$A33))</f>
        <v/>
      </c>
      <c r="G33" s="19">
        <f>IF($A33="","",SUMIFS(Videos!$F$5:$F$504,Videos!$B$5:$B$504,$A33))</f>
        <v/>
      </c>
      <c r="H33" s="19">
        <f>IF(OR($A33="",F33=0),"",G33/F33)</f>
        <v/>
      </c>
      <c r="I33" s="19">
        <f>IF($A33="","",SUMIFS(Videos!$M$5:$M$504,Videos!$B$5:$B$504,$A33))</f>
        <v/>
      </c>
      <c r="J33" s="20">
        <f>IF(OR($A33="",G33=0),"",I33/G33)</f>
        <v/>
      </c>
      <c r="K33" s="21">
        <f>IF($A33="","",SUMIFS(Videos!$K$5:$K$504,Videos!$B$5:$B$504,$A33))</f>
        <v/>
      </c>
      <c r="L33" s="21">
        <f>IF(OR($A33="",G33=0,K33=0),"",K33/G33*1000)</f>
        <v/>
      </c>
      <c r="M33" s="19">
        <f>IF(OR($A33="",F33=0),"",_xlfn.MAXIFS(Videos!$F$5:$F$504,Videos!$B$5:$B$504,$A33))</f>
        <v/>
      </c>
      <c r="N33">
        <f>IF(OR($A33="",G33=0),"",G33+ROW()/1000000)</f>
        <v/>
      </c>
    </row>
    <row r="34">
      <c r="A34" s="25" t="n"/>
      <c r="B34" s="25" t="n"/>
      <c r="C34" s="25" t="n"/>
      <c r="D34" s="27" t="n"/>
      <c r="E34" s="25" t="n"/>
      <c r="F34" s="19">
        <f>IF($A34="","",COUNTIFS(Videos!$B$5:$B$504,$A34))</f>
        <v/>
      </c>
      <c r="G34" s="19">
        <f>IF($A34="","",SUMIFS(Videos!$F$5:$F$504,Videos!$B$5:$B$504,$A34))</f>
        <v/>
      </c>
      <c r="H34" s="19">
        <f>IF(OR($A34="",F34=0),"",G34/F34)</f>
        <v/>
      </c>
      <c r="I34" s="19">
        <f>IF($A34="","",SUMIFS(Videos!$M$5:$M$504,Videos!$B$5:$B$504,$A34))</f>
        <v/>
      </c>
      <c r="J34" s="20">
        <f>IF(OR($A34="",G34=0),"",I34/G34)</f>
        <v/>
      </c>
      <c r="K34" s="21">
        <f>IF($A34="","",SUMIFS(Videos!$K$5:$K$504,Videos!$B$5:$B$504,$A34))</f>
        <v/>
      </c>
      <c r="L34" s="21">
        <f>IF(OR($A34="",G34=0,K34=0),"",K34/G34*1000)</f>
        <v/>
      </c>
      <c r="M34" s="19">
        <f>IF(OR($A34="",F34=0),"",_xlfn.MAXIFS(Videos!$F$5:$F$504,Videos!$B$5:$B$504,$A34))</f>
        <v/>
      </c>
      <c r="N34">
        <f>IF(OR($A34="",G34=0),"",G34+ROW()/1000000)</f>
        <v/>
      </c>
    </row>
    <row r="35">
      <c r="A35" s="25" t="n"/>
      <c r="B35" s="25" t="n"/>
      <c r="C35" s="25" t="n"/>
      <c r="D35" s="27" t="n"/>
      <c r="E35" s="25" t="n"/>
      <c r="F35" s="19">
        <f>IF($A35="","",COUNTIFS(Videos!$B$5:$B$504,$A35))</f>
        <v/>
      </c>
      <c r="G35" s="19">
        <f>IF($A35="","",SUMIFS(Videos!$F$5:$F$504,Videos!$B$5:$B$504,$A35))</f>
        <v/>
      </c>
      <c r="H35" s="19">
        <f>IF(OR($A35="",F35=0),"",G35/F35)</f>
        <v/>
      </c>
      <c r="I35" s="19">
        <f>IF($A35="","",SUMIFS(Videos!$M$5:$M$504,Videos!$B$5:$B$504,$A35))</f>
        <v/>
      </c>
      <c r="J35" s="20">
        <f>IF(OR($A35="",G35=0),"",I35/G35)</f>
        <v/>
      </c>
      <c r="K35" s="21">
        <f>IF($A35="","",SUMIFS(Videos!$K$5:$K$504,Videos!$B$5:$B$504,$A35))</f>
        <v/>
      </c>
      <c r="L35" s="21">
        <f>IF(OR($A35="",G35=0,K35=0),"",K35/G35*1000)</f>
        <v/>
      </c>
      <c r="M35" s="19">
        <f>IF(OR($A35="",F35=0),"",_xlfn.MAXIFS(Videos!$F$5:$F$504,Videos!$B$5:$B$504,$A35))</f>
        <v/>
      </c>
      <c r="N35">
        <f>IF(OR($A35="",G35=0),"",G35+ROW()/1000000)</f>
        <v/>
      </c>
    </row>
    <row r="36">
      <c r="A36" s="25" t="n"/>
      <c r="B36" s="25" t="n"/>
      <c r="C36" s="25" t="n"/>
      <c r="D36" s="27" t="n"/>
      <c r="E36" s="25" t="n"/>
      <c r="F36" s="19">
        <f>IF($A36="","",COUNTIFS(Videos!$B$5:$B$504,$A36))</f>
        <v/>
      </c>
      <c r="G36" s="19">
        <f>IF($A36="","",SUMIFS(Videos!$F$5:$F$504,Videos!$B$5:$B$504,$A36))</f>
        <v/>
      </c>
      <c r="H36" s="19">
        <f>IF(OR($A36="",F36=0),"",G36/F36)</f>
        <v/>
      </c>
      <c r="I36" s="19">
        <f>IF($A36="","",SUMIFS(Videos!$M$5:$M$504,Videos!$B$5:$B$504,$A36))</f>
        <v/>
      </c>
      <c r="J36" s="20">
        <f>IF(OR($A36="",G36=0),"",I36/G36)</f>
        <v/>
      </c>
      <c r="K36" s="21">
        <f>IF($A36="","",SUMIFS(Videos!$K$5:$K$504,Videos!$B$5:$B$504,$A36))</f>
        <v/>
      </c>
      <c r="L36" s="21">
        <f>IF(OR($A36="",G36=0,K36=0),"",K36/G36*1000)</f>
        <v/>
      </c>
      <c r="M36" s="19">
        <f>IF(OR($A36="",F36=0),"",_xlfn.MAXIFS(Videos!$F$5:$F$504,Videos!$B$5:$B$504,$A36))</f>
        <v/>
      </c>
      <c r="N36">
        <f>IF(OR($A36="",G36=0),"",G36+ROW()/1000000)</f>
        <v/>
      </c>
    </row>
    <row r="37">
      <c r="A37" s="25" t="n"/>
      <c r="B37" s="25" t="n"/>
      <c r="C37" s="25" t="n"/>
      <c r="D37" s="27" t="n"/>
      <c r="E37" s="25" t="n"/>
      <c r="F37" s="19">
        <f>IF($A37="","",COUNTIFS(Videos!$B$5:$B$504,$A37))</f>
        <v/>
      </c>
      <c r="G37" s="19">
        <f>IF($A37="","",SUMIFS(Videos!$F$5:$F$504,Videos!$B$5:$B$504,$A37))</f>
        <v/>
      </c>
      <c r="H37" s="19">
        <f>IF(OR($A37="",F37=0),"",G37/F37)</f>
        <v/>
      </c>
      <c r="I37" s="19">
        <f>IF($A37="","",SUMIFS(Videos!$M$5:$M$504,Videos!$B$5:$B$504,$A37))</f>
        <v/>
      </c>
      <c r="J37" s="20">
        <f>IF(OR($A37="",G37=0),"",I37/G37)</f>
        <v/>
      </c>
      <c r="K37" s="21">
        <f>IF($A37="","",SUMIFS(Videos!$K$5:$K$504,Videos!$B$5:$B$504,$A37))</f>
        <v/>
      </c>
      <c r="L37" s="21">
        <f>IF(OR($A37="",G37=0,K37=0),"",K37/G37*1000)</f>
        <v/>
      </c>
      <c r="M37" s="19">
        <f>IF(OR($A37="",F37=0),"",_xlfn.MAXIFS(Videos!$F$5:$F$504,Videos!$B$5:$B$504,$A37))</f>
        <v/>
      </c>
      <c r="N37">
        <f>IF(OR($A37="",G37=0),"",G37+ROW()/1000000)</f>
        <v/>
      </c>
    </row>
    <row r="38">
      <c r="A38" s="25" t="n"/>
      <c r="B38" s="25" t="n"/>
      <c r="C38" s="25" t="n"/>
      <c r="D38" s="27" t="n"/>
      <c r="E38" s="25" t="n"/>
      <c r="F38" s="19">
        <f>IF($A38="","",COUNTIFS(Videos!$B$5:$B$504,$A38))</f>
        <v/>
      </c>
      <c r="G38" s="19">
        <f>IF($A38="","",SUMIFS(Videos!$F$5:$F$504,Videos!$B$5:$B$504,$A38))</f>
        <v/>
      </c>
      <c r="H38" s="19">
        <f>IF(OR($A38="",F38=0),"",G38/F38)</f>
        <v/>
      </c>
      <c r="I38" s="19">
        <f>IF($A38="","",SUMIFS(Videos!$M$5:$M$504,Videos!$B$5:$B$504,$A38))</f>
        <v/>
      </c>
      <c r="J38" s="20">
        <f>IF(OR($A38="",G38=0),"",I38/G38)</f>
        <v/>
      </c>
      <c r="K38" s="21">
        <f>IF($A38="","",SUMIFS(Videos!$K$5:$K$504,Videos!$B$5:$B$504,$A38))</f>
        <v/>
      </c>
      <c r="L38" s="21">
        <f>IF(OR($A38="",G38=0,K38=0),"",K38/G38*1000)</f>
        <v/>
      </c>
      <c r="M38" s="19">
        <f>IF(OR($A38="",F38=0),"",_xlfn.MAXIFS(Videos!$F$5:$F$504,Videos!$B$5:$B$504,$A38))</f>
        <v/>
      </c>
      <c r="N38">
        <f>IF(OR($A38="",G38=0),"",G38+ROW()/1000000)</f>
        <v/>
      </c>
    </row>
    <row r="39">
      <c r="A39" s="25" t="n"/>
      <c r="B39" s="25" t="n"/>
      <c r="C39" s="25" t="n"/>
      <c r="D39" s="27" t="n"/>
      <c r="E39" s="25" t="n"/>
      <c r="F39" s="19">
        <f>IF($A39="","",COUNTIFS(Videos!$B$5:$B$504,$A39))</f>
        <v/>
      </c>
      <c r="G39" s="19">
        <f>IF($A39="","",SUMIFS(Videos!$F$5:$F$504,Videos!$B$5:$B$504,$A39))</f>
        <v/>
      </c>
      <c r="H39" s="19">
        <f>IF(OR($A39="",F39=0),"",G39/F39)</f>
        <v/>
      </c>
      <c r="I39" s="19">
        <f>IF($A39="","",SUMIFS(Videos!$M$5:$M$504,Videos!$B$5:$B$504,$A39))</f>
        <v/>
      </c>
      <c r="J39" s="20">
        <f>IF(OR($A39="",G39=0),"",I39/G39)</f>
        <v/>
      </c>
      <c r="K39" s="21">
        <f>IF($A39="","",SUMIFS(Videos!$K$5:$K$504,Videos!$B$5:$B$504,$A39))</f>
        <v/>
      </c>
      <c r="L39" s="21">
        <f>IF(OR($A39="",G39=0,K39=0),"",K39/G39*1000)</f>
        <v/>
      </c>
      <c r="M39" s="19">
        <f>IF(OR($A39="",F39=0),"",_xlfn.MAXIFS(Videos!$F$5:$F$504,Videos!$B$5:$B$504,$A39))</f>
        <v/>
      </c>
      <c r="N39">
        <f>IF(OR($A39="",G39=0),"",G39+ROW()/1000000)</f>
        <v/>
      </c>
    </row>
    <row r="40">
      <c r="A40" s="25" t="n"/>
      <c r="B40" s="25" t="n"/>
      <c r="C40" s="25" t="n"/>
      <c r="D40" s="27" t="n"/>
      <c r="E40" s="25" t="n"/>
      <c r="F40" s="19">
        <f>IF($A40="","",COUNTIFS(Videos!$B$5:$B$504,$A40))</f>
        <v/>
      </c>
      <c r="G40" s="19">
        <f>IF($A40="","",SUMIFS(Videos!$F$5:$F$504,Videos!$B$5:$B$504,$A40))</f>
        <v/>
      </c>
      <c r="H40" s="19">
        <f>IF(OR($A40="",F40=0),"",G40/F40)</f>
        <v/>
      </c>
      <c r="I40" s="19">
        <f>IF($A40="","",SUMIFS(Videos!$M$5:$M$504,Videos!$B$5:$B$504,$A40))</f>
        <v/>
      </c>
      <c r="J40" s="20">
        <f>IF(OR($A40="",G40=0),"",I40/G40)</f>
        <v/>
      </c>
      <c r="K40" s="21">
        <f>IF($A40="","",SUMIFS(Videos!$K$5:$K$504,Videos!$B$5:$B$504,$A40))</f>
        <v/>
      </c>
      <c r="L40" s="21">
        <f>IF(OR($A40="",G40=0,K40=0),"",K40/G40*1000)</f>
        <v/>
      </c>
      <c r="M40" s="19">
        <f>IF(OR($A40="",F40=0),"",_xlfn.MAXIFS(Videos!$F$5:$F$504,Videos!$B$5:$B$504,$A40))</f>
        <v/>
      </c>
      <c r="N40">
        <f>IF(OR($A40="",G40=0),"",G40+ROW()/1000000)</f>
        <v/>
      </c>
    </row>
    <row r="41">
      <c r="A41" s="25" t="n"/>
      <c r="B41" s="25" t="n"/>
      <c r="C41" s="25" t="n"/>
      <c r="D41" s="27" t="n"/>
      <c r="E41" s="25" t="n"/>
      <c r="F41" s="19">
        <f>IF($A41="","",COUNTIFS(Videos!$B$5:$B$504,$A41))</f>
        <v/>
      </c>
      <c r="G41" s="19">
        <f>IF($A41="","",SUMIFS(Videos!$F$5:$F$504,Videos!$B$5:$B$504,$A41))</f>
        <v/>
      </c>
      <c r="H41" s="19">
        <f>IF(OR($A41="",F41=0),"",G41/F41)</f>
        <v/>
      </c>
      <c r="I41" s="19">
        <f>IF($A41="","",SUMIFS(Videos!$M$5:$M$504,Videos!$B$5:$B$504,$A41))</f>
        <v/>
      </c>
      <c r="J41" s="20">
        <f>IF(OR($A41="",G41=0),"",I41/G41)</f>
        <v/>
      </c>
      <c r="K41" s="21">
        <f>IF($A41="","",SUMIFS(Videos!$K$5:$K$504,Videos!$B$5:$B$504,$A41))</f>
        <v/>
      </c>
      <c r="L41" s="21">
        <f>IF(OR($A41="",G41=0,K41=0),"",K41/G41*1000)</f>
        <v/>
      </c>
      <c r="M41" s="19">
        <f>IF(OR($A41="",F41=0),"",_xlfn.MAXIFS(Videos!$F$5:$F$504,Videos!$B$5:$B$504,$A41))</f>
        <v/>
      </c>
      <c r="N41">
        <f>IF(OR($A41="",G41=0),"",G41+ROW()/1000000)</f>
        <v/>
      </c>
    </row>
    <row r="42">
      <c r="A42" s="25" t="n"/>
      <c r="B42" s="25" t="n"/>
      <c r="C42" s="25" t="n"/>
      <c r="D42" s="27" t="n"/>
      <c r="E42" s="25" t="n"/>
      <c r="F42" s="19">
        <f>IF($A42="","",COUNTIFS(Videos!$B$5:$B$504,$A42))</f>
        <v/>
      </c>
      <c r="G42" s="19">
        <f>IF($A42="","",SUMIFS(Videos!$F$5:$F$504,Videos!$B$5:$B$504,$A42))</f>
        <v/>
      </c>
      <c r="H42" s="19">
        <f>IF(OR($A42="",F42=0),"",G42/F42)</f>
        <v/>
      </c>
      <c r="I42" s="19">
        <f>IF($A42="","",SUMIFS(Videos!$M$5:$M$504,Videos!$B$5:$B$504,$A42))</f>
        <v/>
      </c>
      <c r="J42" s="20">
        <f>IF(OR($A42="",G42=0),"",I42/G42)</f>
        <v/>
      </c>
      <c r="K42" s="21">
        <f>IF($A42="","",SUMIFS(Videos!$K$5:$K$504,Videos!$B$5:$B$504,$A42))</f>
        <v/>
      </c>
      <c r="L42" s="21">
        <f>IF(OR($A42="",G42=0,K42=0),"",K42/G42*1000)</f>
        <v/>
      </c>
      <c r="M42" s="19">
        <f>IF(OR($A42="",F42=0),"",_xlfn.MAXIFS(Videos!$F$5:$F$504,Videos!$B$5:$B$504,$A42))</f>
        <v/>
      </c>
      <c r="N42">
        <f>IF(OR($A42="",G42=0),"",G42+ROW()/1000000)</f>
        <v/>
      </c>
    </row>
    <row r="43">
      <c r="A43" s="25" t="n"/>
      <c r="B43" s="25" t="n"/>
      <c r="C43" s="25" t="n"/>
      <c r="D43" s="27" t="n"/>
      <c r="E43" s="25" t="n"/>
      <c r="F43" s="19">
        <f>IF($A43="","",COUNTIFS(Videos!$B$5:$B$504,$A43))</f>
        <v/>
      </c>
      <c r="G43" s="19">
        <f>IF($A43="","",SUMIFS(Videos!$F$5:$F$504,Videos!$B$5:$B$504,$A43))</f>
        <v/>
      </c>
      <c r="H43" s="19">
        <f>IF(OR($A43="",F43=0),"",G43/F43)</f>
        <v/>
      </c>
      <c r="I43" s="19">
        <f>IF($A43="","",SUMIFS(Videos!$M$5:$M$504,Videos!$B$5:$B$504,$A43))</f>
        <v/>
      </c>
      <c r="J43" s="20">
        <f>IF(OR($A43="",G43=0),"",I43/G43)</f>
        <v/>
      </c>
      <c r="K43" s="21">
        <f>IF($A43="","",SUMIFS(Videos!$K$5:$K$504,Videos!$B$5:$B$504,$A43))</f>
        <v/>
      </c>
      <c r="L43" s="21">
        <f>IF(OR($A43="",G43=0,K43=0),"",K43/G43*1000)</f>
        <v/>
      </c>
      <c r="M43" s="19">
        <f>IF(OR($A43="",F43=0),"",_xlfn.MAXIFS(Videos!$F$5:$F$504,Videos!$B$5:$B$504,$A43))</f>
        <v/>
      </c>
      <c r="N43">
        <f>IF(OR($A43="",G43=0),"",G43+ROW()/1000000)</f>
        <v/>
      </c>
    </row>
    <row r="44">
      <c r="A44" s="25" t="n"/>
      <c r="B44" s="25" t="n"/>
      <c r="C44" s="25" t="n"/>
      <c r="D44" s="27" t="n"/>
      <c r="E44" s="25" t="n"/>
      <c r="F44" s="19">
        <f>IF($A44="","",COUNTIFS(Videos!$B$5:$B$504,$A44))</f>
        <v/>
      </c>
      <c r="G44" s="19">
        <f>IF($A44="","",SUMIFS(Videos!$F$5:$F$504,Videos!$B$5:$B$504,$A44))</f>
        <v/>
      </c>
      <c r="H44" s="19">
        <f>IF(OR($A44="",F44=0),"",G44/F44)</f>
        <v/>
      </c>
      <c r="I44" s="19">
        <f>IF($A44="","",SUMIFS(Videos!$M$5:$M$504,Videos!$B$5:$B$504,$A44))</f>
        <v/>
      </c>
      <c r="J44" s="20">
        <f>IF(OR($A44="",G44=0),"",I44/G44)</f>
        <v/>
      </c>
      <c r="K44" s="21">
        <f>IF($A44="","",SUMIFS(Videos!$K$5:$K$504,Videos!$B$5:$B$504,$A44))</f>
        <v/>
      </c>
      <c r="L44" s="21">
        <f>IF(OR($A44="",G44=0,K44=0),"",K44/G44*1000)</f>
        <v/>
      </c>
      <c r="M44" s="19">
        <f>IF(OR($A44="",F44=0),"",_xlfn.MAXIFS(Videos!$F$5:$F$504,Videos!$B$5:$B$504,$A44))</f>
        <v/>
      </c>
      <c r="N44">
        <f>IF(OR($A44="",G44=0),"",G44+ROW()/1000000)</f>
        <v/>
      </c>
    </row>
    <row r="45">
      <c r="A45" s="25" t="n"/>
      <c r="B45" s="25" t="n"/>
      <c r="C45" s="25" t="n"/>
      <c r="D45" s="27" t="n"/>
      <c r="E45" s="25" t="n"/>
      <c r="F45" s="19">
        <f>IF($A45="","",COUNTIFS(Videos!$B$5:$B$504,$A45))</f>
        <v/>
      </c>
      <c r="G45" s="19">
        <f>IF($A45="","",SUMIFS(Videos!$F$5:$F$504,Videos!$B$5:$B$504,$A45))</f>
        <v/>
      </c>
      <c r="H45" s="19">
        <f>IF(OR($A45="",F45=0),"",G45/F45)</f>
        <v/>
      </c>
      <c r="I45" s="19">
        <f>IF($A45="","",SUMIFS(Videos!$M$5:$M$504,Videos!$B$5:$B$504,$A45))</f>
        <v/>
      </c>
      <c r="J45" s="20">
        <f>IF(OR($A45="",G45=0),"",I45/G45)</f>
        <v/>
      </c>
      <c r="K45" s="21">
        <f>IF($A45="","",SUMIFS(Videos!$K$5:$K$504,Videos!$B$5:$B$504,$A45))</f>
        <v/>
      </c>
      <c r="L45" s="21">
        <f>IF(OR($A45="",G45=0,K45=0),"",K45/G45*1000)</f>
        <v/>
      </c>
      <c r="M45" s="19">
        <f>IF(OR($A45="",F45=0),"",_xlfn.MAXIFS(Videos!$F$5:$F$504,Videos!$B$5:$B$504,$A45))</f>
        <v/>
      </c>
      <c r="N45">
        <f>IF(OR($A45="",G45=0),"",G45+ROW()/1000000)</f>
        <v/>
      </c>
    </row>
    <row r="46">
      <c r="A46" s="25" t="n"/>
      <c r="B46" s="25" t="n"/>
      <c r="C46" s="25" t="n"/>
      <c r="D46" s="27" t="n"/>
      <c r="E46" s="25" t="n"/>
      <c r="F46" s="19">
        <f>IF($A46="","",COUNTIFS(Videos!$B$5:$B$504,$A46))</f>
        <v/>
      </c>
      <c r="G46" s="19">
        <f>IF($A46="","",SUMIFS(Videos!$F$5:$F$504,Videos!$B$5:$B$504,$A46))</f>
        <v/>
      </c>
      <c r="H46" s="19">
        <f>IF(OR($A46="",F46=0),"",G46/F46)</f>
        <v/>
      </c>
      <c r="I46" s="19">
        <f>IF($A46="","",SUMIFS(Videos!$M$5:$M$504,Videos!$B$5:$B$504,$A46))</f>
        <v/>
      </c>
      <c r="J46" s="20">
        <f>IF(OR($A46="",G46=0),"",I46/G46)</f>
        <v/>
      </c>
      <c r="K46" s="21">
        <f>IF($A46="","",SUMIFS(Videos!$K$5:$K$504,Videos!$B$5:$B$504,$A46))</f>
        <v/>
      </c>
      <c r="L46" s="21">
        <f>IF(OR($A46="",G46=0,K46=0),"",K46/G46*1000)</f>
        <v/>
      </c>
      <c r="M46" s="19">
        <f>IF(OR($A46="",F46=0),"",_xlfn.MAXIFS(Videos!$F$5:$F$504,Videos!$B$5:$B$504,$A46))</f>
        <v/>
      </c>
      <c r="N46">
        <f>IF(OR($A46="",G46=0),"",G46+ROW()/1000000)</f>
        <v/>
      </c>
    </row>
    <row r="47">
      <c r="A47" s="25" t="n"/>
      <c r="B47" s="25" t="n"/>
      <c r="C47" s="25" t="n"/>
      <c r="D47" s="27" t="n"/>
      <c r="E47" s="25" t="n"/>
      <c r="F47" s="19">
        <f>IF($A47="","",COUNTIFS(Videos!$B$5:$B$504,$A47))</f>
        <v/>
      </c>
      <c r="G47" s="19">
        <f>IF($A47="","",SUMIFS(Videos!$F$5:$F$504,Videos!$B$5:$B$504,$A47))</f>
        <v/>
      </c>
      <c r="H47" s="19">
        <f>IF(OR($A47="",F47=0),"",G47/F47)</f>
        <v/>
      </c>
      <c r="I47" s="19">
        <f>IF($A47="","",SUMIFS(Videos!$M$5:$M$504,Videos!$B$5:$B$504,$A47))</f>
        <v/>
      </c>
      <c r="J47" s="20">
        <f>IF(OR($A47="",G47=0),"",I47/G47)</f>
        <v/>
      </c>
      <c r="K47" s="21">
        <f>IF($A47="","",SUMIFS(Videos!$K$5:$K$504,Videos!$B$5:$B$504,$A47))</f>
        <v/>
      </c>
      <c r="L47" s="21">
        <f>IF(OR($A47="",G47=0,K47=0),"",K47/G47*1000)</f>
        <v/>
      </c>
      <c r="M47" s="19">
        <f>IF(OR($A47="",F47=0),"",_xlfn.MAXIFS(Videos!$F$5:$F$504,Videos!$B$5:$B$504,$A47))</f>
        <v/>
      </c>
      <c r="N47">
        <f>IF(OR($A47="",G47=0),"",G47+ROW()/1000000)</f>
        <v/>
      </c>
    </row>
    <row r="48">
      <c r="A48" s="25" t="n"/>
      <c r="B48" s="25" t="n"/>
      <c r="C48" s="25" t="n"/>
      <c r="D48" s="27" t="n"/>
      <c r="E48" s="25" t="n"/>
      <c r="F48" s="19">
        <f>IF($A48="","",COUNTIFS(Videos!$B$5:$B$504,$A48))</f>
        <v/>
      </c>
      <c r="G48" s="19">
        <f>IF($A48="","",SUMIFS(Videos!$F$5:$F$504,Videos!$B$5:$B$504,$A48))</f>
        <v/>
      </c>
      <c r="H48" s="19">
        <f>IF(OR($A48="",F48=0),"",G48/F48)</f>
        <v/>
      </c>
      <c r="I48" s="19">
        <f>IF($A48="","",SUMIFS(Videos!$M$5:$M$504,Videos!$B$5:$B$504,$A48))</f>
        <v/>
      </c>
      <c r="J48" s="20">
        <f>IF(OR($A48="",G48=0),"",I48/G48)</f>
        <v/>
      </c>
      <c r="K48" s="21">
        <f>IF($A48="","",SUMIFS(Videos!$K$5:$K$504,Videos!$B$5:$B$504,$A48))</f>
        <v/>
      </c>
      <c r="L48" s="21">
        <f>IF(OR($A48="",G48=0,K48=0),"",K48/G48*1000)</f>
        <v/>
      </c>
      <c r="M48" s="19">
        <f>IF(OR($A48="",F48=0),"",_xlfn.MAXIFS(Videos!$F$5:$F$504,Videos!$B$5:$B$504,$A48))</f>
        <v/>
      </c>
      <c r="N48">
        <f>IF(OR($A48="",G48=0),"",G48+ROW()/1000000)</f>
        <v/>
      </c>
    </row>
    <row r="49">
      <c r="A49" s="25" t="n"/>
      <c r="B49" s="25" t="n"/>
      <c r="C49" s="25" t="n"/>
      <c r="D49" s="27" t="n"/>
      <c r="E49" s="25" t="n"/>
      <c r="F49" s="19">
        <f>IF($A49="","",COUNTIFS(Videos!$B$5:$B$504,$A49))</f>
        <v/>
      </c>
      <c r="G49" s="19">
        <f>IF($A49="","",SUMIFS(Videos!$F$5:$F$504,Videos!$B$5:$B$504,$A49))</f>
        <v/>
      </c>
      <c r="H49" s="19">
        <f>IF(OR($A49="",F49=0),"",G49/F49)</f>
        <v/>
      </c>
      <c r="I49" s="19">
        <f>IF($A49="","",SUMIFS(Videos!$M$5:$M$504,Videos!$B$5:$B$504,$A49))</f>
        <v/>
      </c>
      <c r="J49" s="20">
        <f>IF(OR($A49="",G49=0),"",I49/G49)</f>
        <v/>
      </c>
      <c r="K49" s="21">
        <f>IF($A49="","",SUMIFS(Videos!$K$5:$K$504,Videos!$B$5:$B$504,$A49))</f>
        <v/>
      </c>
      <c r="L49" s="21">
        <f>IF(OR($A49="",G49=0,K49=0),"",K49/G49*1000)</f>
        <v/>
      </c>
      <c r="M49" s="19">
        <f>IF(OR($A49="",F49=0),"",_xlfn.MAXIFS(Videos!$F$5:$F$504,Videos!$B$5:$B$504,$A49))</f>
        <v/>
      </c>
      <c r="N49">
        <f>IF(OR($A49="",G49=0),"",G49+ROW()/1000000)</f>
        <v/>
      </c>
    </row>
    <row r="50">
      <c r="A50" s="25" t="n"/>
      <c r="B50" s="25" t="n"/>
      <c r="C50" s="25" t="n"/>
      <c r="D50" s="27" t="n"/>
      <c r="E50" s="25" t="n"/>
      <c r="F50" s="19">
        <f>IF($A50="","",COUNTIFS(Videos!$B$5:$B$504,$A50))</f>
        <v/>
      </c>
      <c r="G50" s="19">
        <f>IF($A50="","",SUMIFS(Videos!$F$5:$F$504,Videos!$B$5:$B$504,$A50))</f>
        <v/>
      </c>
      <c r="H50" s="19">
        <f>IF(OR($A50="",F50=0),"",G50/F50)</f>
        <v/>
      </c>
      <c r="I50" s="19">
        <f>IF($A50="","",SUMIFS(Videos!$M$5:$M$504,Videos!$B$5:$B$504,$A50))</f>
        <v/>
      </c>
      <c r="J50" s="20">
        <f>IF(OR($A50="",G50=0),"",I50/G50)</f>
        <v/>
      </c>
      <c r="K50" s="21">
        <f>IF($A50="","",SUMIFS(Videos!$K$5:$K$504,Videos!$B$5:$B$504,$A50))</f>
        <v/>
      </c>
      <c r="L50" s="21">
        <f>IF(OR($A50="",G50=0,K50=0),"",K50/G50*1000)</f>
        <v/>
      </c>
      <c r="M50" s="19">
        <f>IF(OR($A50="",F50=0),"",_xlfn.MAXIFS(Videos!$F$5:$F$504,Videos!$B$5:$B$504,$A50))</f>
        <v/>
      </c>
      <c r="N50">
        <f>IF(OR($A50="",G50=0),"",G50+ROW()/1000000)</f>
        <v/>
      </c>
    </row>
    <row r="51">
      <c r="A51" s="25" t="n"/>
      <c r="B51" s="25" t="n"/>
      <c r="C51" s="25" t="n"/>
      <c r="D51" s="27" t="n"/>
      <c r="E51" s="25" t="n"/>
      <c r="F51" s="19">
        <f>IF($A51="","",COUNTIFS(Videos!$B$5:$B$504,$A51))</f>
        <v/>
      </c>
      <c r="G51" s="19">
        <f>IF($A51="","",SUMIFS(Videos!$F$5:$F$504,Videos!$B$5:$B$504,$A51))</f>
        <v/>
      </c>
      <c r="H51" s="19">
        <f>IF(OR($A51="",F51=0),"",G51/F51)</f>
        <v/>
      </c>
      <c r="I51" s="19">
        <f>IF($A51="","",SUMIFS(Videos!$M$5:$M$504,Videos!$B$5:$B$504,$A51))</f>
        <v/>
      </c>
      <c r="J51" s="20">
        <f>IF(OR($A51="",G51=0),"",I51/G51)</f>
        <v/>
      </c>
      <c r="K51" s="21">
        <f>IF($A51="","",SUMIFS(Videos!$K$5:$K$504,Videos!$B$5:$B$504,$A51))</f>
        <v/>
      </c>
      <c r="L51" s="21">
        <f>IF(OR($A51="",G51=0,K51=0),"",K51/G51*1000)</f>
        <v/>
      </c>
      <c r="M51" s="19">
        <f>IF(OR($A51="",F51=0),"",_xlfn.MAXIFS(Videos!$F$5:$F$504,Videos!$B$5:$B$504,$A51))</f>
        <v/>
      </c>
      <c r="N51">
        <f>IF(OR($A51="",G51=0),"",G51+ROW()/1000000)</f>
        <v/>
      </c>
    </row>
    <row r="52">
      <c r="A52" s="25" t="n"/>
      <c r="B52" s="25" t="n"/>
      <c r="C52" s="25" t="n"/>
      <c r="D52" s="27" t="n"/>
      <c r="E52" s="25" t="n"/>
      <c r="F52" s="19">
        <f>IF($A52="","",COUNTIFS(Videos!$B$5:$B$504,$A52))</f>
        <v/>
      </c>
      <c r="G52" s="19">
        <f>IF($A52="","",SUMIFS(Videos!$F$5:$F$504,Videos!$B$5:$B$504,$A52))</f>
        <v/>
      </c>
      <c r="H52" s="19">
        <f>IF(OR($A52="",F52=0),"",G52/F52)</f>
        <v/>
      </c>
      <c r="I52" s="19">
        <f>IF($A52="","",SUMIFS(Videos!$M$5:$M$504,Videos!$B$5:$B$504,$A52))</f>
        <v/>
      </c>
      <c r="J52" s="20">
        <f>IF(OR($A52="",G52=0),"",I52/G52)</f>
        <v/>
      </c>
      <c r="K52" s="21">
        <f>IF($A52="","",SUMIFS(Videos!$K$5:$K$504,Videos!$B$5:$B$504,$A52))</f>
        <v/>
      </c>
      <c r="L52" s="21">
        <f>IF(OR($A52="",G52=0,K52=0),"",K52/G52*1000)</f>
        <v/>
      </c>
      <c r="M52" s="19">
        <f>IF(OR($A52="",F52=0),"",_xlfn.MAXIFS(Videos!$F$5:$F$504,Videos!$B$5:$B$504,$A52))</f>
        <v/>
      </c>
      <c r="N52">
        <f>IF(OR($A52="",G52=0),"",G52+ROW()/1000000)</f>
        <v/>
      </c>
    </row>
    <row r="53">
      <c r="A53" s="25" t="n"/>
      <c r="B53" s="25" t="n"/>
      <c r="C53" s="25" t="n"/>
      <c r="D53" s="27" t="n"/>
      <c r="E53" s="25" t="n"/>
      <c r="F53" s="19">
        <f>IF($A53="","",COUNTIFS(Videos!$B$5:$B$504,$A53))</f>
        <v/>
      </c>
      <c r="G53" s="19">
        <f>IF($A53="","",SUMIFS(Videos!$F$5:$F$504,Videos!$B$5:$B$504,$A53))</f>
        <v/>
      </c>
      <c r="H53" s="19">
        <f>IF(OR($A53="",F53=0),"",G53/F53)</f>
        <v/>
      </c>
      <c r="I53" s="19">
        <f>IF($A53="","",SUMIFS(Videos!$M$5:$M$504,Videos!$B$5:$B$504,$A53))</f>
        <v/>
      </c>
      <c r="J53" s="20">
        <f>IF(OR($A53="",G53=0),"",I53/G53)</f>
        <v/>
      </c>
      <c r="K53" s="21">
        <f>IF($A53="","",SUMIFS(Videos!$K$5:$K$504,Videos!$B$5:$B$504,$A53))</f>
        <v/>
      </c>
      <c r="L53" s="21">
        <f>IF(OR($A53="",G53=0,K53=0),"",K53/G53*1000)</f>
        <v/>
      </c>
      <c r="M53" s="19">
        <f>IF(OR($A53="",F53=0),"",_xlfn.MAXIFS(Videos!$F$5:$F$504,Videos!$B$5:$B$504,$A53))</f>
        <v/>
      </c>
      <c r="N53">
        <f>IF(OR($A53="",G53=0),"",G53+ROW()/1000000)</f>
        <v/>
      </c>
    </row>
    <row r="54">
      <c r="A54" s="25" t="n"/>
      <c r="B54" s="25" t="n"/>
      <c r="C54" s="25" t="n"/>
      <c r="D54" s="27" t="n"/>
      <c r="E54" s="25" t="n"/>
      <c r="F54" s="19">
        <f>IF($A54="","",COUNTIFS(Videos!$B$5:$B$504,$A54))</f>
        <v/>
      </c>
      <c r="G54" s="19">
        <f>IF($A54="","",SUMIFS(Videos!$F$5:$F$504,Videos!$B$5:$B$504,$A54))</f>
        <v/>
      </c>
      <c r="H54" s="19">
        <f>IF(OR($A54="",F54=0),"",G54/F54)</f>
        <v/>
      </c>
      <c r="I54" s="19">
        <f>IF($A54="","",SUMIFS(Videos!$M$5:$M$504,Videos!$B$5:$B$504,$A54))</f>
        <v/>
      </c>
      <c r="J54" s="20">
        <f>IF(OR($A54="",G54=0),"",I54/G54)</f>
        <v/>
      </c>
      <c r="K54" s="21">
        <f>IF($A54="","",SUMIFS(Videos!$K$5:$K$504,Videos!$B$5:$B$504,$A54))</f>
        <v/>
      </c>
      <c r="L54" s="21">
        <f>IF(OR($A54="",G54=0,K54=0),"",K54/G54*1000)</f>
        <v/>
      </c>
      <c r="M54" s="19">
        <f>IF(OR($A54="",F54=0),"",_xlfn.MAXIFS(Videos!$F$5:$F$504,Videos!$B$5:$B$504,$A54))</f>
        <v/>
      </c>
      <c r="N54">
        <f>IF(OR($A54="",G54=0),"",G54+ROW()/1000000)</f>
        <v/>
      </c>
    </row>
    <row r="55">
      <c r="A55" s="25" t="n"/>
      <c r="B55" s="25" t="n"/>
      <c r="C55" s="25" t="n"/>
      <c r="D55" s="27" t="n"/>
      <c r="E55" s="25" t="n"/>
      <c r="F55" s="19">
        <f>IF($A55="","",COUNTIFS(Videos!$B$5:$B$504,$A55))</f>
        <v/>
      </c>
      <c r="G55" s="19">
        <f>IF($A55="","",SUMIFS(Videos!$F$5:$F$504,Videos!$B$5:$B$504,$A55))</f>
        <v/>
      </c>
      <c r="H55" s="19">
        <f>IF(OR($A55="",F55=0),"",G55/F55)</f>
        <v/>
      </c>
      <c r="I55" s="19">
        <f>IF($A55="","",SUMIFS(Videos!$M$5:$M$504,Videos!$B$5:$B$504,$A55))</f>
        <v/>
      </c>
      <c r="J55" s="20">
        <f>IF(OR($A55="",G55=0),"",I55/G55)</f>
        <v/>
      </c>
      <c r="K55" s="21">
        <f>IF($A55="","",SUMIFS(Videos!$K$5:$K$504,Videos!$B$5:$B$504,$A55))</f>
        <v/>
      </c>
      <c r="L55" s="21">
        <f>IF(OR($A55="",G55=0,K55=0),"",K55/G55*1000)</f>
        <v/>
      </c>
      <c r="M55" s="19">
        <f>IF(OR($A55="",F55=0),"",_xlfn.MAXIFS(Videos!$F$5:$F$504,Videos!$B$5:$B$504,$A55))</f>
        <v/>
      </c>
      <c r="N55">
        <f>IF(OR($A55="",G55=0),"",G55+ROW()/1000000)</f>
        <v/>
      </c>
    </row>
    <row r="56">
      <c r="A56" s="25" t="n"/>
      <c r="B56" s="25" t="n"/>
      <c r="C56" s="25" t="n"/>
      <c r="D56" s="27" t="n"/>
      <c r="E56" s="25" t="n"/>
      <c r="F56" s="19">
        <f>IF($A56="","",COUNTIFS(Videos!$B$5:$B$504,$A56))</f>
        <v/>
      </c>
      <c r="G56" s="19">
        <f>IF($A56="","",SUMIFS(Videos!$F$5:$F$504,Videos!$B$5:$B$504,$A56))</f>
        <v/>
      </c>
      <c r="H56" s="19">
        <f>IF(OR($A56="",F56=0),"",G56/F56)</f>
        <v/>
      </c>
      <c r="I56" s="19">
        <f>IF($A56="","",SUMIFS(Videos!$M$5:$M$504,Videos!$B$5:$B$504,$A56))</f>
        <v/>
      </c>
      <c r="J56" s="20">
        <f>IF(OR($A56="",G56=0),"",I56/G56)</f>
        <v/>
      </c>
      <c r="K56" s="21">
        <f>IF($A56="","",SUMIFS(Videos!$K$5:$K$504,Videos!$B$5:$B$504,$A56))</f>
        <v/>
      </c>
      <c r="L56" s="21">
        <f>IF(OR($A56="",G56=0,K56=0),"",K56/G56*1000)</f>
        <v/>
      </c>
      <c r="M56" s="19">
        <f>IF(OR($A56="",F56=0),"",_xlfn.MAXIFS(Videos!$F$5:$F$504,Videos!$B$5:$B$504,$A56))</f>
        <v/>
      </c>
      <c r="N56">
        <f>IF(OR($A56="",G56=0),"",G56+ROW()/1000000)</f>
        <v/>
      </c>
    </row>
    <row r="57">
      <c r="A57" s="25" t="n"/>
      <c r="B57" s="25" t="n"/>
      <c r="C57" s="25" t="n"/>
      <c r="D57" s="27" t="n"/>
      <c r="E57" s="25" t="n"/>
      <c r="F57" s="19">
        <f>IF($A57="","",COUNTIFS(Videos!$B$5:$B$504,$A57))</f>
        <v/>
      </c>
      <c r="G57" s="19">
        <f>IF($A57="","",SUMIFS(Videos!$F$5:$F$504,Videos!$B$5:$B$504,$A57))</f>
        <v/>
      </c>
      <c r="H57" s="19">
        <f>IF(OR($A57="",F57=0),"",G57/F57)</f>
        <v/>
      </c>
      <c r="I57" s="19">
        <f>IF($A57="","",SUMIFS(Videos!$M$5:$M$504,Videos!$B$5:$B$504,$A57))</f>
        <v/>
      </c>
      <c r="J57" s="20">
        <f>IF(OR($A57="",G57=0),"",I57/G57)</f>
        <v/>
      </c>
      <c r="K57" s="21">
        <f>IF($A57="","",SUMIFS(Videos!$K$5:$K$504,Videos!$B$5:$B$504,$A57))</f>
        <v/>
      </c>
      <c r="L57" s="21">
        <f>IF(OR($A57="",G57=0,K57=0),"",K57/G57*1000)</f>
        <v/>
      </c>
      <c r="M57" s="19">
        <f>IF(OR($A57="",F57=0),"",_xlfn.MAXIFS(Videos!$F$5:$F$504,Videos!$B$5:$B$504,$A57))</f>
        <v/>
      </c>
      <c r="N57">
        <f>IF(OR($A57="",G57=0),"",G57+ROW()/1000000)</f>
        <v/>
      </c>
    </row>
    <row r="58">
      <c r="A58" s="25" t="n"/>
      <c r="B58" s="25" t="n"/>
      <c r="C58" s="25" t="n"/>
      <c r="D58" s="27" t="n"/>
      <c r="E58" s="25" t="n"/>
      <c r="F58" s="19">
        <f>IF($A58="","",COUNTIFS(Videos!$B$5:$B$504,$A58))</f>
        <v/>
      </c>
      <c r="G58" s="19">
        <f>IF($A58="","",SUMIFS(Videos!$F$5:$F$504,Videos!$B$5:$B$504,$A58))</f>
        <v/>
      </c>
      <c r="H58" s="19">
        <f>IF(OR($A58="",F58=0),"",G58/F58)</f>
        <v/>
      </c>
      <c r="I58" s="19">
        <f>IF($A58="","",SUMIFS(Videos!$M$5:$M$504,Videos!$B$5:$B$504,$A58))</f>
        <v/>
      </c>
      <c r="J58" s="20">
        <f>IF(OR($A58="",G58=0),"",I58/G58)</f>
        <v/>
      </c>
      <c r="K58" s="21">
        <f>IF($A58="","",SUMIFS(Videos!$K$5:$K$504,Videos!$B$5:$B$504,$A58))</f>
        <v/>
      </c>
      <c r="L58" s="21">
        <f>IF(OR($A58="",G58=0,K58=0),"",K58/G58*1000)</f>
        <v/>
      </c>
      <c r="M58" s="19">
        <f>IF(OR($A58="",F58=0),"",_xlfn.MAXIFS(Videos!$F$5:$F$504,Videos!$B$5:$B$504,$A58))</f>
        <v/>
      </c>
      <c r="N58">
        <f>IF(OR($A58="",G58=0),"",G58+ROW()/1000000)</f>
        <v/>
      </c>
    </row>
    <row r="59">
      <c r="A59" s="25" t="n"/>
      <c r="B59" s="25" t="n"/>
      <c r="C59" s="25" t="n"/>
      <c r="D59" s="27" t="n"/>
      <c r="E59" s="25" t="n"/>
      <c r="F59" s="19">
        <f>IF($A59="","",COUNTIFS(Videos!$B$5:$B$504,$A59))</f>
        <v/>
      </c>
      <c r="G59" s="19">
        <f>IF($A59="","",SUMIFS(Videos!$F$5:$F$504,Videos!$B$5:$B$504,$A59))</f>
        <v/>
      </c>
      <c r="H59" s="19">
        <f>IF(OR($A59="",F59=0),"",G59/F59)</f>
        <v/>
      </c>
      <c r="I59" s="19">
        <f>IF($A59="","",SUMIFS(Videos!$M$5:$M$504,Videos!$B$5:$B$504,$A59))</f>
        <v/>
      </c>
      <c r="J59" s="20">
        <f>IF(OR($A59="",G59=0),"",I59/G59)</f>
        <v/>
      </c>
      <c r="K59" s="21">
        <f>IF($A59="","",SUMIFS(Videos!$K$5:$K$504,Videos!$B$5:$B$504,$A59))</f>
        <v/>
      </c>
      <c r="L59" s="21">
        <f>IF(OR($A59="",G59=0,K59=0),"",K59/G59*1000)</f>
        <v/>
      </c>
      <c r="M59" s="19">
        <f>IF(OR($A59="",F59=0),"",_xlfn.MAXIFS(Videos!$F$5:$F$504,Videos!$B$5:$B$504,$A59))</f>
        <v/>
      </c>
      <c r="N59">
        <f>IF(OR($A59="",G59=0),"",G59+ROW()/1000000)</f>
        <v/>
      </c>
    </row>
    <row r="60">
      <c r="A60" s="25" t="n"/>
      <c r="B60" s="25" t="n"/>
      <c r="C60" s="25" t="n"/>
      <c r="D60" s="27" t="n"/>
      <c r="E60" s="25" t="n"/>
      <c r="F60" s="19">
        <f>IF($A60="","",COUNTIFS(Videos!$B$5:$B$504,$A60))</f>
        <v/>
      </c>
      <c r="G60" s="19">
        <f>IF($A60="","",SUMIFS(Videos!$F$5:$F$504,Videos!$B$5:$B$504,$A60))</f>
        <v/>
      </c>
      <c r="H60" s="19">
        <f>IF(OR($A60="",F60=0),"",G60/F60)</f>
        <v/>
      </c>
      <c r="I60" s="19">
        <f>IF($A60="","",SUMIFS(Videos!$M$5:$M$504,Videos!$B$5:$B$504,$A60))</f>
        <v/>
      </c>
      <c r="J60" s="20">
        <f>IF(OR($A60="",G60=0),"",I60/G60)</f>
        <v/>
      </c>
      <c r="K60" s="21">
        <f>IF($A60="","",SUMIFS(Videos!$K$5:$K$504,Videos!$B$5:$B$504,$A60))</f>
        <v/>
      </c>
      <c r="L60" s="21">
        <f>IF(OR($A60="",G60=0,K60=0),"",K60/G60*1000)</f>
        <v/>
      </c>
      <c r="M60" s="19">
        <f>IF(OR($A60="",F60=0),"",_xlfn.MAXIFS(Videos!$F$5:$F$504,Videos!$B$5:$B$504,$A60))</f>
        <v/>
      </c>
      <c r="N60">
        <f>IF(OR($A60="",G60=0),"",G60+ROW()/1000000)</f>
        <v/>
      </c>
    </row>
    <row r="61">
      <c r="A61" s="25" t="n"/>
      <c r="B61" s="25" t="n"/>
      <c r="C61" s="25" t="n"/>
      <c r="D61" s="27" t="n"/>
      <c r="E61" s="25" t="n"/>
      <c r="F61" s="19">
        <f>IF($A61="","",COUNTIFS(Videos!$B$5:$B$504,$A61))</f>
        <v/>
      </c>
      <c r="G61" s="19">
        <f>IF($A61="","",SUMIFS(Videos!$F$5:$F$504,Videos!$B$5:$B$504,$A61))</f>
        <v/>
      </c>
      <c r="H61" s="19">
        <f>IF(OR($A61="",F61=0),"",G61/F61)</f>
        <v/>
      </c>
      <c r="I61" s="19">
        <f>IF($A61="","",SUMIFS(Videos!$M$5:$M$504,Videos!$B$5:$B$504,$A61))</f>
        <v/>
      </c>
      <c r="J61" s="20">
        <f>IF(OR($A61="",G61=0),"",I61/G61)</f>
        <v/>
      </c>
      <c r="K61" s="21">
        <f>IF($A61="","",SUMIFS(Videos!$K$5:$K$504,Videos!$B$5:$B$504,$A61))</f>
        <v/>
      </c>
      <c r="L61" s="21">
        <f>IF(OR($A61="",G61=0,K61=0),"",K61/G61*1000)</f>
        <v/>
      </c>
      <c r="M61" s="19">
        <f>IF(OR($A61="",F61=0),"",_xlfn.MAXIFS(Videos!$F$5:$F$504,Videos!$B$5:$B$504,$A61))</f>
        <v/>
      </c>
      <c r="N61">
        <f>IF(OR($A61="",G61=0),"",G61+ROW()/1000000)</f>
        <v/>
      </c>
    </row>
    <row r="62">
      <c r="A62" s="25" t="n"/>
      <c r="B62" s="25" t="n"/>
      <c r="C62" s="25" t="n"/>
      <c r="D62" s="27" t="n"/>
      <c r="E62" s="25" t="n"/>
      <c r="F62" s="19">
        <f>IF($A62="","",COUNTIFS(Videos!$B$5:$B$504,$A62))</f>
        <v/>
      </c>
      <c r="G62" s="19">
        <f>IF($A62="","",SUMIFS(Videos!$F$5:$F$504,Videos!$B$5:$B$504,$A62))</f>
        <v/>
      </c>
      <c r="H62" s="19">
        <f>IF(OR($A62="",F62=0),"",G62/F62)</f>
        <v/>
      </c>
      <c r="I62" s="19">
        <f>IF($A62="","",SUMIFS(Videos!$M$5:$M$504,Videos!$B$5:$B$504,$A62))</f>
        <v/>
      </c>
      <c r="J62" s="20">
        <f>IF(OR($A62="",G62=0),"",I62/G62)</f>
        <v/>
      </c>
      <c r="K62" s="21">
        <f>IF($A62="","",SUMIFS(Videos!$K$5:$K$504,Videos!$B$5:$B$504,$A62))</f>
        <v/>
      </c>
      <c r="L62" s="21">
        <f>IF(OR($A62="",G62=0,K62=0),"",K62/G62*1000)</f>
        <v/>
      </c>
      <c r="M62" s="19">
        <f>IF(OR($A62="",F62=0),"",_xlfn.MAXIFS(Videos!$F$5:$F$504,Videos!$B$5:$B$504,$A62))</f>
        <v/>
      </c>
      <c r="N62">
        <f>IF(OR($A62="",G62=0),"",G62+ROW()/1000000)</f>
        <v/>
      </c>
    </row>
    <row r="63">
      <c r="A63" s="25" t="n"/>
      <c r="B63" s="25" t="n"/>
      <c r="C63" s="25" t="n"/>
      <c r="D63" s="27" t="n"/>
      <c r="E63" s="25" t="n"/>
      <c r="F63" s="19">
        <f>IF($A63="","",COUNTIFS(Videos!$B$5:$B$504,$A63))</f>
        <v/>
      </c>
      <c r="G63" s="19">
        <f>IF($A63="","",SUMIFS(Videos!$F$5:$F$504,Videos!$B$5:$B$504,$A63))</f>
        <v/>
      </c>
      <c r="H63" s="19">
        <f>IF(OR($A63="",F63=0),"",G63/F63)</f>
        <v/>
      </c>
      <c r="I63" s="19">
        <f>IF($A63="","",SUMIFS(Videos!$M$5:$M$504,Videos!$B$5:$B$504,$A63))</f>
        <v/>
      </c>
      <c r="J63" s="20">
        <f>IF(OR($A63="",G63=0),"",I63/G63)</f>
        <v/>
      </c>
      <c r="K63" s="21">
        <f>IF($A63="","",SUMIFS(Videos!$K$5:$K$504,Videos!$B$5:$B$504,$A63))</f>
        <v/>
      </c>
      <c r="L63" s="21">
        <f>IF(OR($A63="",G63=0,K63=0),"",K63/G63*1000)</f>
        <v/>
      </c>
      <c r="M63" s="19">
        <f>IF(OR($A63="",F63=0),"",_xlfn.MAXIFS(Videos!$F$5:$F$504,Videos!$B$5:$B$504,$A63))</f>
        <v/>
      </c>
      <c r="N63">
        <f>IF(OR($A63="",G63=0),"",G63+ROW()/1000000)</f>
        <v/>
      </c>
    </row>
    <row r="64">
      <c r="A64" s="25" t="n"/>
      <c r="B64" s="25" t="n"/>
      <c r="C64" s="25" t="n"/>
      <c r="D64" s="27" t="n"/>
      <c r="E64" s="25" t="n"/>
      <c r="F64" s="19">
        <f>IF($A64="","",COUNTIFS(Videos!$B$5:$B$504,$A64))</f>
        <v/>
      </c>
      <c r="G64" s="19">
        <f>IF($A64="","",SUMIFS(Videos!$F$5:$F$504,Videos!$B$5:$B$504,$A64))</f>
        <v/>
      </c>
      <c r="H64" s="19">
        <f>IF(OR($A64="",F64=0),"",G64/F64)</f>
        <v/>
      </c>
      <c r="I64" s="19">
        <f>IF($A64="","",SUMIFS(Videos!$M$5:$M$504,Videos!$B$5:$B$504,$A64))</f>
        <v/>
      </c>
      <c r="J64" s="20">
        <f>IF(OR($A64="",G64=0),"",I64/G64)</f>
        <v/>
      </c>
      <c r="K64" s="21">
        <f>IF($A64="","",SUMIFS(Videos!$K$5:$K$504,Videos!$B$5:$B$504,$A64))</f>
        <v/>
      </c>
      <c r="L64" s="21">
        <f>IF(OR($A64="",G64=0,K64=0),"",K64/G64*1000)</f>
        <v/>
      </c>
      <c r="M64" s="19">
        <f>IF(OR($A64="",F64=0),"",_xlfn.MAXIFS(Videos!$F$5:$F$504,Videos!$B$5:$B$504,$A64))</f>
        <v/>
      </c>
      <c r="N64">
        <f>IF(OR($A64="",G64=0),"",G64+ROW()/1000000)</f>
        <v/>
      </c>
    </row>
    <row r="65">
      <c r="A65" s="25" t="n"/>
      <c r="B65" s="25" t="n"/>
      <c r="C65" s="25" t="n"/>
      <c r="D65" s="27" t="n"/>
      <c r="E65" s="25" t="n"/>
      <c r="F65" s="19">
        <f>IF($A65="","",COUNTIFS(Videos!$B$5:$B$504,$A65))</f>
        <v/>
      </c>
      <c r="G65" s="19">
        <f>IF($A65="","",SUMIFS(Videos!$F$5:$F$504,Videos!$B$5:$B$504,$A65))</f>
        <v/>
      </c>
      <c r="H65" s="19">
        <f>IF(OR($A65="",F65=0),"",G65/F65)</f>
        <v/>
      </c>
      <c r="I65" s="19">
        <f>IF($A65="","",SUMIFS(Videos!$M$5:$M$504,Videos!$B$5:$B$504,$A65))</f>
        <v/>
      </c>
      <c r="J65" s="20">
        <f>IF(OR($A65="",G65=0),"",I65/G65)</f>
        <v/>
      </c>
      <c r="K65" s="21">
        <f>IF($A65="","",SUMIFS(Videos!$K$5:$K$504,Videos!$B$5:$B$504,$A65))</f>
        <v/>
      </c>
      <c r="L65" s="21">
        <f>IF(OR($A65="",G65=0,K65=0),"",K65/G65*1000)</f>
        <v/>
      </c>
      <c r="M65" s="19">
        <f>IF(OR($A65="",F65=0),"",_xlfn.MAXIFS(Videos!$F$5:$F$504,Videos!$B$5:$B$504,$A65))</f>
        <v/>
      </c>
      <c r="N65">
        <f>IF(OR($A65="",G65=0),"",G65+ROW()/1000000)</f>
        <v/>
      </c>
    </row>
    <row r="66">
      <c r="A66" s="25" t="n"/>
      <c r="B66" s="25" t="n"/>
      <c r="C66" s="25" t="n"/>
      <c r="D66" s="27" t="n"/>
      <c r="E66" s="25" t="n"/>
      <c r="F66" s="19">
        <f>IF($A66="","",COUNTIFS(Videos!$B$5:$B$504,$A66))</f>
        <v/>
      </c>
      <c r="G66" s="19">
        <f>IF($A66="","",SUMIFS(Videos!$F$5:$F$504,Videos!$B$5:$B$504,$A66))</f>
        <v/>
      </c>
      <c r="H66" s="19">
        <f>IF(OR($A66="",F66=0),"",G66/F66)</f>
        <v/>
      </c>
      <c r="I66" s="19">
        <f>IF($A66="","",SUMIFS(Videos!$M$5:$M$504,Videos!$B$5:$B$504,$A66))</f>
        <v/>
      </c>
      <c r="J66" s="20">
        <f>IF(OR($A66="",G66=0),"",I66/G66)</f>
        <v/>
      </c>
      <c r="K66" s="21">
        <f>IF($A66="","",SUMIFS(Videos!$K$5:$K$504,Videos!$B$5:$B$504,$A66))</f>
        <v/>
      </c>
      <c r="L66" s="21">
        <f>IF(OR($A66="",G66=0,K66=0),"",K66/G66*1000)</f>
        <v/>
      </c>
      <c r="M66" s="19">
        <f>IF(OR($A66="",F66=0),"",_xlfn.MAXIFS(Videos!$F$5:$F$504,Videos!$B$5:$B$504,$A66))</f>
        <v/>
      </c>
      <c r="N66">
        <f>IF(OR($A66="",G66=0),"",G66+ROW()/1000000)</f>
        <v/>
      </c>
    </row>
    <row r="67">
      <c r="A67" s="25" t="n"/>
      <c r="B67" s="25" t="n"/>
      <c r="C67" s="25" t="n"/>
      <c r="D67" s="27" t="n"/>
      <c r="E67" s="25" t="n"/>
      <c r="F67" s="19">
        <f>IF($A67="","",COUNTIFS(Videos!$B$5:$B$504,$A67))</f>
        <v/>
      </c>
      <c r="G67" s="19">
        <f>IF($A67="","",SUMIFS(Videos!$F$5:$F$504,Videos!$B$5:$B$504,$A67))</f>
        <v/>
      </c>
      <c r="H67" s="19">
        <f>IF(OR($A67="",F67=0),"",G67/F67)</f>
        <v/>
      </c>
      <c r="I67" s="19">
        <f>IF($A67="","",SUMIFS(Videos!$M$5:$M$504,Videos!$B$5:$B$504,$A67))</f>
        <v/>
      </c>
      <c r="J67" s="20">
        <f>IF(OR($A67="",G67=0),"",I67/G67)</f>
        <v/>
      </c>
      <c r="K67" s="21">
        <f>IF($A67="","",SUMIFS(Videos!$K$5:$K$504,Videos!$B$5:$B$504,$A67))</f>
        <v/>
      </c>
      <c r="L67" s="21">
        <f>IF(OR($A67="",G67=0,K67=0),"",K67/G67*1000)</f>
        <v/>
      </c>
      <c r="M67" s="19">
        <f>IF(OR($A67="",F67=0),"",_xlfn.MAXIFS(Videos!$F$5:$F$504,Videos!$B$5:$B$504,$A67))</f>
        <v/>
      </c>
      <c r="N67">
        <f>IF(OR($A67="",G67=0),"",G67+ROW()/1000000)</f>
        <v/>
      </c>
    </row>
    <row r="68">
      <c r="A68" s="25" t="n"/>
      <c r="B68" s="25" t="n"/>
      <c r="C68" s="25" t="n"/>
      <c r="D68" s="27" t="n"/>
      <c r="E68" s="25" t="n"/>
      <c r="F68" s="19">
        <f>IF($A68="","",COUNTIFS(Videos!$B$5:$B$504,$A68))</f>
        <v/>
      </c>
      <c r="G68" s="19">
        <f>IF($A68="","",SUMIFS(Videos!$F$5:$F$504,Videos!$B$5:$B$504,$A68))</f>
        <v/>
      </c>
      <c r="H68" s="19">
        <f>IF(OR($A68="",F68=0),"",G68/F68)</f>
        <v/>
      </c>
      <c r="I68" s="19">
        <f>IF($A68="","",SUMIFS(Videos!$M$5:$M$504,Videos!$B$5:$B$504,$A68))</f>
        <v/>
      </c>
      <c r="J68" s="20">
        <f>IF(OR($A68="",G68=0),"",I68/G68)</f>
        <v/>
      </c>
      <c r="K68" s="21">
        <f>IF($A68="","",SUMIFS(Videos!$K$5:$K$504,Videos!$B$5:$B$504,$A68))</f>
        <v/>
      </c>
      <c r="L68" s="21">
        <f>IF(OR($A68="",G68=0,K68=0),"",K68/G68*1000)</f>
        <v/>
      </c>
      <c r="M68" s="19">
        <f>IF(OR($A68="",F68=0),"",_xlfn.MAXIFS(Videos!$F$5:$F$504,Videos!$B$5:$B$504,$A68))</f>
        <v/>
      </c>
      <c r="N68">
        <f>IF(OR($A68="",G68=0),"",G68+ROW()/1000000)</f>
        <v/>
      </c>
    </row>
    <row r="69">
      <c r="A69" s="25" t="n"/>
      <c r="B69" s="25" t="n"/>
      <c r="C69" s="25" t="n"/>
      <c r="D69" s="27" t="n"/>
      <c r="E69" s="25" t="n"/>
      <c r="F69" s="19">
        <f>IF($A69="","",COUNTIFS(Videos!$B$5:$B$504,$A69))</f>
        <v/>
      </c>
      <c r="G69" s="19">
        <f>IF($A69="","",SUMIFS(Videos!$F$5:$F$504,Videos!$B$5:$B$504,$A69))</f>
        <v/>
      </c>
      <c r="H69" s="19">
        <f>IF(OR($A69="",F69=0),"",G69/F69)</f>
        <v/>
      </c>
      <c r="I69" s="19">
        <f>IF($A69="","",SUMIFS(Videos!$M$5:$M$504,Videos!$B$5:$B$504,$A69))</f>
        <v/>
      </c>
      <c r="J69" s="20">
        <f>IF(OR($A69="",G69=0),"",I69/G69)</f>
        <v/>
      </c>
      <c r="K69" s="21">
        <f>IF($A69="","",SUMIFS(Videos!$K$5:$K$504,Videos!$B$5:$B$504,$A69))</f>
        <v/>
      </c>
      <c r="L69" s="21">
        <f>IF(OR($A69="",G69=0,K69=0),"",K69/G69*1000)</f>
        <v/>
      </c>
      <c r="M69" s="19">
        <f>IF(OR($A69="",F69=0),"",_xlfn.MAXIFS(Videos!$F$5:$F$504,Videos!$B$5:$B$504,$A69))</f>
        <v/>
      </c>
      <c r="N69">
        <f>IF(OR($A69="",G69=0),"",G69+ROW()/1000000)</f>
        <v/>
      </c>
    </row>
    <row r="70">
      <c r="A70" s="25" t="n"/>
      <c r="B70" s="25" t="n"/>
      <c r="C70" s="25" t="n"/>
      <c r="D70" s="27" t="n"/>
      <c r="E70" s="25" t="n"/>
      <c r="F70" s="19">
        <f>IF($A70="","",COUNTIFS(Videos!$B$5:$B$504,$A70))</f>
        <v/>
      </c>
      <c r="G70" s="19">
        <f>IF($A70="","",SUMIFS(Videos!$F$5:$F$504,Videos!$B$5:$B$504,$A70))</f>
        <v/>
      </c>
      <c r="H70" s="19">
        <f>IF(OR($A70="",F70=0),"",G70/F70)</f>
        <v/>
      </c>
      <c r="I70" s="19">
        <f>IF($A70="","",SUMIFS(Videos!$M$5:$M$504,Videos!$B$5:$B$504,$A70))</f>
        <v/>
      </c>
      <c r="J70" s="20">
        <f>IF(OR($A70="",G70=0),"",I70/G70)</f>
        <v/>
      </c>
      <c r="K70" s="21">
        <f>IF($A70="","",SUMIFS(Videos!$K$5:$K$504,Videos!$B$5:$B$504,$A70))</f>
        <v/>
      </c>
      <c r="L70" s="21">
        <f>IF(OR($A70="",G70=0,K70=0),"",K70/G70*1000)</f>
        <v/>
      </c>
      <c r="M70" s="19">
        <f>IF(OR($A70="",F70=0),"",_xlfn.MAXIFS(Videos!$F$5:$F$504,Videos!$B$5:$B$504,$A70))</f>
        <v/>
      </c>
      <c r="N70">
        <f>IF(OR($A70="",G70=0),"",G70+ROW()/1000000)</f>
        <v/>
      </c>
    </row>
    <row r="71">
      <c r="A71" s="25" t="n"/>
      <c r="B71" s="25" t="n"/>
      <c r="C71" s="25" t="n"/>
      <c r="D71" s="27" t="n"/>
      <c r="E71" s="25" t="n"/>
      <c r="F71" s="19">
        <f>IF($A71="","",COUNTIFS(Videos!$B$5:$B$504,$A71))</f>
        <v/>
      </c>
      <c r="G71" s="19">
        <f>IF($A71="","",SUMIFS(Videos!$F$5:$F$504,Videos!$B$5:$B$504,$A71))</f>
        <v/>
      </c>
      <c r="H71" s="19">
        <f>IF(OR($A71="",F71=0),"",G71/F71)</f>
        <v/>
      </c>
      <c r="I71" s="19">
        <f>IF($A71="","",SUMIFS(Videos!$M$5:$M$504,Videos!$B$5:$B$504,$A71))</f>
        <v/>
      </c>
      <c r="J71" s="20">
        <f>IF(OR($A71="",G71=0),"",I71/G71)</f>
        <v/>
      </c>
      <c r="K71" s="21">
        <f>IF($A71="","",SUMIFS(Videos!$K$5:$K$504,Videos!$B$5:$B$504,$A71))</f>
        <v/>
      </c>
      <c r="L71" s="21">
        <f>IF(OR($A71="",G71=0,K71=0),"",K71/G71*1000)</f>
        <v/>
      </c>
      <c r="M71" s="19">
        <f>IF(OR($A71="",F71=0),"",_xlfn.MAXIFS(Videos!$F$5:$F$504,Videos!$B$5:$B$504,$A71))</f>
        <v/>
      </c>
      <c r="N71">
        <f>IF(OR($A71="",G71=0),"",G71+ROW()/1000000)</f>
        <v/>
      </c>
    </row>
    <row r="72">
      <c r="A72" s="25" t="n"/>
      <c r="B72" s="25" t="n"/>
      <c r="C72" s="25" t="n"/>
      <c r="D72" s="27" t="n"/>
      <c r="E72" s="25" t="n"/>
      <c r="F72" s="19">
        <f>IF($A72="","",COUNTIFS(Videos!$B$5:$B$504,$A72))</f>
        <v/>
      </c>
      <c r="G72" s="19">
        <f>IF($A72="","",SUMIFS(Videos!$F$5:$F$504,Videos!$B$5:$B$504,$A72))</f>
        <v/>
      </c>
      <c r="H72" s="19">
        <f>IF(OR($A72="",F72=0),"",G72/F72)</f>
        <v/>
      </c>
      <c r="I72" s="19">
        <f>IF($A72="","",SUMIFS(Videos!$M$5:$M$504,Videos!$B$5:$B$504,$A72))</f>
        <v/>
      </c>
      <c r="J72" s="20">
        <f>IF(OR($A72="",G72=0),"",I72/G72)</f>
        <v/>
      </c>
      <c r="K72" s="21">
        <f>IF($A72="","",SUMIFS(Videos!$K$5:$K$504,Videos!$B$5:$B$504,$A72))</f>
        <v/>
      </c>
      <c r="L72" s="21">
        <f>IF(OR($A72="",G72=0,K72=0),"",K72/G72*1000)</f>
        <v/>
      </c>
      <c r="M72" s="19">
        <f>IF(OR($A72="",F72=0),"",_xlfn.MAXIFS(Videos!$F$5:$F$504,Videos!$B$5:$B$504,$A72))</f>
        <v/>
      </c>
      <c r="N72">
        <f>IF(OR($A72="",G72=0),"",G72+ROW()/1000000)</f>
        <v/>
      </c>
    </row>
    <row r="73">
      <c r="A73" s="25" t="n"/>
      <c r="B73" s="25" t="n"/>
      <c r="C73" s="25" t="n"/>
      <c r="D73" s="27" t="n"/>
      <c r="E73" s="25" t="n"/>
      <c r="F73" s="19">
        <f>IF($A73="","",COUNTIFS(Videos!$B$5:$B$504,$A73))</f>
        <v/>
      </c>
      <c r="G73" s="19">
        <f>IF($A73="","",SUMIFS(Videos!$F$5:$F$504,Videos!$B$5:$B$504,$A73))</f>
        <v/>
      </c>
      <c r="H73" s="19">
        <f>IF(OR($A73="",F73=0),"",G73/F73)</f>
        <v/>
      </c>
      <c r="I73" s="19">
        <f>IF($A73="","",SUMIFS(Videos!$M$5:$M$504,Videos!$B$5:$B$504,$A73))</f>
        <v/>
      </c>
      <c r="J73" s="20">
        <f>IF(OR($A73="",G73=0),"",I73/G73)</f>
        <v/>
      </c>
      <c r="K73" s="21">
        <f>IF($A73="","",SUMIFS(Videos!$K$5:$K$504,Videos!$B$5:$B$504,$A73))</f>
        <v/>
      </c>
      <c r="L73" s="21">
        <f>IF(OR($A73="",G73=0,K73=0),"",K73/G73*1000)</f>
        <v/>
      </c>
      <c r="M73" s="19">
        <f>IF(OR($A73="",F73=0),"",_xlfn.MAXIFS(Videos!$F$5:$F$504,Videos!$B$5:$B$504,$A73))</f>
        <v/>
      </c>
      <c r="N73">
        <f>IF(OR($A73="",G73=0),"",G73+ROW()/1000000)</f>
        <v/>
      </c>
    </row>
    <row r="74">
      <c r="A74" s="25" t="n"/>
      <c r="B74" s="25" t="n"/>
      <c r="C74" s="25" t="n"/>
      <c r="D74" s="27" t="n"/>
      <c r="E74" s="25" t="n"/>
      <c r="F74" s="19">
        <f>IF($A74="","",COUNTIFS(Videos!$B$5:$B$504,$A74))</f>
        <v/>
      </c>
      <c r="G74" s="19">
        <f>IF($A74="","",SUMIFS(Videos!$F$5:$F$504,Videos!$B$5:$B$504,$A74))</f>
        <v/>
      </c>
      <c r="H74" s="19">
        <f>IF(OR($A74="",F74=0),"",G74/F74)</f>
        <v/>
      </c>
      <c r="I74" s="19">
        <f>IF($A74="","",SUMIFS(Videos!$M$5:$M$504,Videos!$B$5:$B$504,$A74))</f>
        <v/>
      </c>
      <c r="J74" s="20">
        <f>IF(OR($A74="",G74=0),"",I74/G74)</f>
        <v/>
      </c>
      <c r="K74" s="21">
        <f>IF($A74="","",SUMIFS(Videos!$K$5:$K$504,Videos!$B$5:$B$504,$A74))</f>
        <v/>
      </c>
      <c r="L74" s="21">
        <f>IF(OR($A74="",G74=0,K74=0),"",K74/G74*1000)</f>
        <v/>
      </c>
      <c r="M74" s="19">
        <f>IF(OR($A74="",F74=0),"",_xlfn.MAXIFS(Videos!$F$5:$F$504,Videos!$B$5:$B$504,$A74))</f>
        <v/>
      </c>
      <c r="N74">
        <f>IF(OR($A74="",G74=0),"",G74+ROW()/1000000)</f>
        <v/>
      </c>
    </row>
    <row r="75">
      <c r="A75" s="25" t="n"/>
      <c r="B75" s="25" t="n"/>
      <c r="C75" s="25" t="n"/>
      <c r="D75" s="27" t="n"/>
      <c r="E75" s="25" t="n"/>
      <c r="F75" s="19">
        <f>IF($A75="","",COUNTIFS(Videos!$B$5:$B$504,$A75))</f>
        <v/>
      </c>
      <c r="G75" s="19">
        <f>IF($A75="","",SUMIFS(Videos!$F$5:$F$504,Videos!$B$5:$B$504,$A75))</f>
        <v/>
      </c>
      <c r="H75" s="19">
        <f>IF(OR($A75="",F75=0),"",G75/F75)</f>
        <v/>
      </c>
      <c r="I75" s="19">
        <f>IF($A75="","",SUMIFS(Videos!$M$5:$M$504,Videos!$B$5:$B$504,$A75))</f>
        <v/>
      </c>
      <c r="J75" s="20">
        <f>IF(OR($A75="",G75=0),"",I75/G75)</f>
        <v/>
      </c>
      <c r="K75" s="21">
        <f>IF($A75="","",SUMIFS(Videos!$K$5:$K$504,Videos!$B$5:$B$504,$A75))</f>
        <v/>
      </c>
      <c r="L75" s="21">
        <f>IF(OR($A75="",G75=0,K75=0),"",K75/G75*1000)</f>
        <v/>
      </c>
      <c r="M75" s="19">
        <f>IF(OR($A75="",F75=0),"",_xlfn.MAXIFS(Videos!$F$5:$F$504,Videos!$B$5:$B$504,$A75))</f>
        <v/>
      </c>
      <c r="N75">
        <f>IF(OR($A75="",G75=0),"",G75+ROW()/1000000)</f>
        <v/>
      </c>
    </row>
    <row r="76">
      <c r="A76" s="25" t="n"/>
      <c r="B76" s="25" t="n"/>
      <c r="C76" s="25" t="n"/>
      <c r="D76" s="27" t="n"/>
      <c r="E76" s="25" t="n"/>
      <c r="F76" s="19">
        <f>IF($A76="","",COUNTIFS(Videos!$B$5:$B$504,$A76))</f>
        <v/>
      </c>
      <c r="G76" s="19">
        <f>IF($A76="","",SUMIFS(Videos!$F$5:$F$504,Videos!$B$5:$B$504,$A76))</f>
        <v/>
      </c>
      <c r="H76" s="19">
        <f>IF(OR($A76="",F76=0),"",G76/F76)</f>
        <v/>
      </c>
      <c r="I76" s="19">
        <f>IF($A76="","",SUMIFS(Videos!$M$5:$M$504,Videos!$B$5:$B$504,$A76))</f>
        <v/>
      </c>
      <c r="J76" s="20">
        <f>IF(OR($A76="",G76=0),"",I76/G76)</f>
        <v/>
      </c>
      <c r="K76" s="21">
        <f>IF($A76="","",SUMIFS(Videos!$K$5:$K$504,Videos!$B$5:$B$504,$A76))</f>
        <v/>
      </c>
      <c r="L76" s="21">
        <f>IF(OR($A76="",G76=0,K76=0),"",K76/G76*1000)</f>
        <v/>
      </c>
      <c r="M76" s="19">
        <f>IF(OR($A76="",F76=0),"",_xlfn.MAXIFS(Videos!$F$5:$F$504,Videos!$B$5:$B$504,$A76))</f>
        <v/>
      </c>
      <c r="N76">
        <f>IF(OR($A76="",G76=0),"",G76+ROW()/1000000)</f>
        <v/>
      </c>
    </row>
    <row r="77">
      <c r="A77" s="25" t="n"/>
      <c r="B77" s="25" t="n"/>
      <c r="C77" s="25" t="n"/>
      <c r="D77" s="27" t="n"/>
      <c r="E77" s="25" t="n"/>
      <c r="F77" s="19">
        <f>IF($A77="","",COUNTIFS(Videos!$B$5:$B$504,$A77))</f>
        <v/>
      </c>
      <c r="G77" s="19">
        <f>IF($A77="","",SUMIFS(Videos!$F$5:$F$504,Videos!$B$5:$B$504,$A77))</f>
        <v/>
      </c>
      <c r="H77" s="19">
        <f>IF(OR($A77="",F77=0),"",G77/F77)</f>
        <v/>
      </c>
      <c r="I77" s="19">
        <f>IF($A77="","",SUMIFS(Videos!$M$5:$M$504,Videos!$B$5:$B$504,$A77))</f>
        <v/>
      </c>
      <c r="J77" s="20">
        <f>IF(OR($A77="",G77=0),"",I77/G77)</f>
        <v/>
      </c>
      <c r="K77" s="21">
        <f>IF($A77="","",SUMIFS(Videos!$K$5:$K$504,Videos!$B$5:$B$504,$A77))</f>
        <v/>
      </c>
      <c r="L77" s="21">
        <f>IF(OR($A77="",G77=0,K77=0),"",K77/G77*1000)</f>
        <v/>
      </c>
      <c r="M77" s="19">
        <f>IF(OR($A77="",F77=0),"",_xlfn.MAXIFS(Videos!$F$5:$F$504,Videos!$B$5:$B$504,$A77))</f>
        <v/>
      </c>
      <c r="N77">
        <f>IF(OR($A77="",G77=0),"",G77+ROW()/1000000)</f>
        <v/>
      </c>
    </row>
    <row r="78">
      <c r="A78" s="25" t="n"/>
      <c r="B78" s="25" t="n"/>
      <c r="C78" s="25" t="n"/>
      <c r="D78" s="27" t="n"/>
      <c r="E78" s="25" t="n"/>
      <c r="F78" s="19">
        <f>IF($A78="","",COUNTIFS(Videos!$B$5:$B$504,$A78))</f>
        <v/>
      </c>
      <c r="G78" s="19">
        <f>IF($A78="","",SUMIFS(Videos!$F$5:$F$504,Videos!$B$5:$B$504,$A78))</f>
        <v/>
      </c>
      <c r="H78" s="19">
        <f>IF(OR($A78="",F78=0),"",G78/F78)</f>
        <v/>
      </c>
      <c r="I78" s="19">
        <f>IF($A78="","",SUMIFS(Videos!$M$5:$M$504,Videos!$B$5:$B$504,$A78))</f>
        <v/>
      </c>
      <c r="J78" s="20">
        <f>IF(OR($A78="",G78=0),"",I78/G78)</f>
        <v/>
      </c>
      <c r="K78" s="21">
        <f>IF($A78="","",SUMIFS(Videos!$K$5:$K$504,Videos!$B$5:$B$504,$A78))</f>
        <v/>
      </c>
      <c r="L78" s="21">
        <f>IF(OR($A78="",G78=0,K78=0),"",K78/G78*1000)</f>
        <v/>
      </c>
      <c r="M78" s="19">
        <f>IF(OR($A78="",F78=0),"",_xlfn.MAXIFS(Videos!$F$5:$F$504,Videos!$B$5:$B$504,$A78))</f>
        <v/>
      </c>
      <c r="N78">
        <f>IF(OR($A78="",G78=0),"",G78+ROW()/1000000)</f>
        <v/>
      </c>
    </row>
    <row r="79">
      <c r="A79" s="25" t="n"/>
      <c r="B79" s="25" t="n"/>
      <c r="C79" s="25" t="n"/>
      <c r="D79" s="27" t="n"/>
      <c r="E79" s="25" t="n"/>
      <c r="F79" s="19">
        <f>IF($A79="","",COUNTIFS(Videos!$B$5:$B$504,$A79))</f>
        <v/>
      </c>
      <c r="G79" s="19">
        <f>IF($A79="","",SUMIFS(Videos!$F$5:$F$504,Videos!$B$5:$B$504,$A79))</f>
        <v/>
      </c>
      <c r="H79" s="19">
        <f>IF(OR($A79="",F79=0),"",G79/F79)</f>
        <v/>
      </c>
      <c r="I79" s="19">
        <f>IF($A79="","",SUMIFS(Videos!$M$5:$M$504,Videos!$B$5:$B$504,$A79))</f>
        <v/>
      </c>
      <c r="J79" s="20">
        <f>IF(OR($A79="",G79=0),"",I79/G79)</f>
        <v/>
      </c>
      <c r="K79" s="21">
        <f>IF($A79="","",SUMIFS(Videos!$K$5:$K$504,Videos!$B$5:$B$504,$A79))</f>
        <v/>
      </c>
      <c r="L79" s="21">
        <f>IF(OR($A79="",G79=0,K79=0),"",K79/G79*1000)</f>
        <v/>
      </c>
      <c r="M79" s="19">
        <f>IF(OR($A79="",F79=0),"",_xlfn.MAXIFS(Videos!$F$5:$F$504,Videos!$B$5:$B$504,$A79))</f>
        <v/>
      </c>
      <c r="N79">
        <f>IF(OR($A79="",G79=0),"",G79+ROW()/1000000)</f>
        <v/>
      </c>
    </row>
    <row r="80">
      <c r="A80" s="25" t="n"/>
      <c r="B80" s="25" t="n"/>
      <c r="C80" s="25" t="n"/>
      <c r="D80" s="27" t="n"/>
      <c r="E80" s="25" t="n"/>
      <c r="F80" s="19">
        <f>IF($A80="","",COUNTIFS(Videos!$B$5:$B$504,$A80))</f>
        <v/>
      </c>
      <c r="G80" s="19">
        <f>IF($A80="","",SUMIFS(Videos!$F$5:$F$504,Videos!$B$5:$B$504,$A80))</f>
        <v/>
      </c>
      <c r="H80" s="19">
        <f>IF(OR($A80="",F80=0),"",G80/F80)</f>
        <v/>
      </c>
      <c r="I80" s="19">
        <f>IF($A80="","",SUMIFS(Videos!$M$5:$M$504,Videos!$B$5:$B$504,$A80))</f>
        <v/>
      </c>
      <c r="J80" s="20">
        <f>IF(OR($A80="",G80=0),"",I80/G80)</f>
        <v/>
      </c>
      <c r="K80" s="21">
        <f>IF($A80="","",SUMIFS(Videos!$K$5:$K$504,Videos!$B$5:$B$504,$A80))</f>
        <v/>
      </c>
      <c r="L80" s="21">
        <f>IF(OR($A80="",G80=0,K80=0),"",K80/G80*1000)</f>
        <v/>
      </c>
      <c r="M80" s="19">
        <f>IF(OR($A80="",F80=0),"",_xlfn.MAXIFS(Videos!$F$5:$F$504,Videos!$B$5:$B$504,$A80))</f>
        <v/>
      </c>
      <c r="N80">
        <f>IF(OR($A80="",G80=0),"",G80+ROW()/1000000)</f>
        <v/>
      </c>
    </row>
    <row r="81">
      <c r="A81" s="25" t="n"/>
      <c r="B81" s="25" t="n"/>
      <c r="C81" s="25" t="n"/>
      <c r="D81" s="27" t="n"/>
      <c r="E81" s="25" t="n"/>
      <c r="F81" s="19">
        <f>IF($A81="","",COUNTIFS(Videos!$B$5:$B$504,$A81))</f>
        <v/>
      </c>
      <c r="G81" s="19">
        <f>IF($A81="","",SUMIFS(Videos!$F$5:$F$504,Videos!$B$5:$B$504,$A81))</f>
        <v/>
      </c>
      <c r="H81" s="19">
        <f>IF(OR($A81="",F81=0),"",G81/F81)</f>
        <v/>
      </c>
      <c r="I81" s="19">
        <f>IF($A81="","",SUMIFS(Videos!$M$5:$M$504,Videos!$B$5:$B$504,$A81))</f>
        <v/>
      </c>
      <c r="J81" s="20">
        <f>IF(OR($A81="",G81=0),"",I81/G81)</f>
        <v/>
      </c>
      <c r="K81" s="21">
        <f>IF($A81="","",SUMIFS(Videos!$K$5:$K$504,Videos!$B$5:$B$504,$A81))</f>
        <v/>
      </c>
      <c r="L81" s="21">
        <f>IF(OR($A81="",G81=0,K81=0),"",K81/G81*1000)</f>
        <v/>
      </c>
      <c r="M81" s="19">
        <f>IF(OR($A81="",F81=0),"",_xlfn.MAXIFS(Videos!$F$5:$F$504,Videos!$B$5:$B$504,$A81))</f>
        <v/>
      </c>
      <c r="N81">
        <f>IF(OR($A81="",G81=0),"",G81+ROW()/1000000)</f>
        <v/>
      </c>
    </row>
    <row r="82">
      <c r="A82" s="25" t="n"/>
      <c r="B82" s="25" t="n"/>
      <c r="C82" s="25" t="n"/>
      <c r="D82" s="27" t="n"/>
      <c r="E82" s="25" t="n"/>
      <c r="F82" s="19">
        <f>IF($A82="","",COUNTIFS(Videos!$B$5:$B$504,$A82))</f>
        <v/>
      </c>
      <c r="G82" s="19">
        <f>IF($A82="","",SUMIFS(Videos!$F$5:$F$504,Videos!$B$5:$B$504,$A82))</f>
        <v/>
      </c>
      <c r="H82" s="19">
        <f>IF(OR($A82="",F82=0),"",G82/F82)</f>
        <v/>
      </c>
      <c r="I82" s="19">
        <f>IF($A82="","",SUMIFS(Videos!$M$5:$M$504,Videos!$B$5:$B$504,$A82))</f>
        <v/>
      </c>
      <c r="J82" s="20">
        <f>IF(OR($A82="",G82=0),"",I82/G82)</f>
        <v/>
      </c>
      <c r="K82" s="21">
        <f>IF($A82="","",SUMIFS(Videos!$K$5:$K$504,Videos!$B$5:$B$504,$A82))</f>
        <v/>
      </c>
      <c r="L82" s="21">
        <f>IF(OR($A82="",G82=0,K82=0),"",K82/G82*1000)</f>
        <v/>
      </c>
      <c r="M82" s="19">
        <f>IF(OR($A82="",F82=0),"",_xlfn.MAXIFS(Videos!$F$5:$F$504,Videos!$B$5:$B$504,$A82))</f>
        <v/>
      </c>
      <c r="N82">
        <f>IF(OR($A82="",G82=0),"",G82+ROW()/1000000)</f>
        <v/>
      </c>
    </row>
    <row r="83">
      <c r="A83" s="25" t="n"/>
      <c r="B83" s="25" t="n"/>
      <c r="C83" s="25" t="n"/>
      <c r="D83" s="27" t="n"/>
      <c r="E83" s="25" t="n"/>
      <c r="F83" s="19">
        <f>IF($A83="","",COUNTIFS(Videos!$B$5:$B$504,$A83))</f>
        <v/>
      </c>
      <c r="G83" s="19">
        <f>IF($A83="","",SUMIFS(Videos!$F$5:$F$504,Videos!$B$5:$B$504,$A83))</f>
        <v/>
      </c>
      <c r="H83" s="19">
        <f>IF(OR($A83="",F83=0),"",G83/F83)</f>
        <v/>
      </c>
      <c r="I83" s="19">
        <f>IF($A83="","",SUMIFS(Videos!$M$5:$M$504,Videos!$B$5:$B$504,$A83))</f>
        <v/>
      </c>
      <c r="J83" s="20">
        <f>IF(OR($A83="",G83=0),"",I83/G83)</f>
        <v/>
      </c>
      <c r="K83" s="21">
        <f>IF($A83="","",SUMIFS(Videos!$K$5:$K$504,Videos!$B$5:$B$504,$A83))</f>
        <v/>
      </c>
      <c r="L83" s="21">
        <f>IF(OR($A83="",G83=0,K83=0),"",K83/G83*1000)</f>
        <v/>
      </c>
      <c r="M83" s="19">
        <f>IF(OR($A83="",F83=0),"",_xlfn.MAXIFS(Videos!$F$5:$F$504,Videos!$B$5:$B$504,$A83))</f>
        <v/>
      </c>
      <c r="N83">
        <f>IF(OR($A83="",G83=0),"",G83+ROW()/1000000)</f>
        <v/>
      </c>
    </row>
    <row r="84">
      <c r="A84" s="25" t="n"/>
      <c r="B84" s="25" t="n"/>
      <c r="C84" s="25" t="n"/>
      <c r="D84" s="27" t="n"/>
      <c r="E84" s="25" t="n"/>
      <c r="F84" s="19">
        <f>IF($A84="","",COUNTIFS(Videos!$B$5:$B$504,$A84))</f>
        <v/>
      </c>
      <c r="G84" s="19">
        <f>IF($A84="","",SUMIFS(Videos!$F$5:$F$504,Videos!$B$5:$B$504,$A84))</f>
        <v/>
      </c>
      <c r="H84" s="19">
        <f>IF(OR($A84="",F84=0),"",G84/F84)</f>
        <v/>
      </c>
      <c r="I84" s="19">
        <f>IF($A84="","",SUMIFS(Videos!$M$5:$M$504,Videos!$B$5:$B$504,$A84))</f>
        <v/>
      </c>
      <c r="J84" s="20">
        <f>IF(OR($A84="",G84=0),"",I84/G84)</f>
        <v/>
      </c>
      <c r="K84" s="21">
        <f>IF($A84="","",SUMIFS(Videos!$K$5:$K$504,Videos!$B$5:$B$504,$A84))</f>
        <v/>
      </c>
      <c r="L84" s="21">
        <f>IF(OR($A84="",G84=0,K84=0),"",K84/G84*1000)</f>
        <v/>
      </c>
      <c r="M84" s="19">
        <f>IF(OR($A84="",F84=0),"",_xlfn.MAXIFS(Videos!$F$5:$F$504,Videos!$B$5:$B$504,$A84))</f>
        <v/>
      </c>
      <c r="N84">
        <f>IF(OR($A84="",G84=0),"",G84+ROW()/1000000)</f>
        <v/>
      </c>
    </row>
    <row r="85">
      <c r="A85" s="25" t="n"/>
      <c r="B85" s="25" t="n"/>
      <c r="C85" s="25" t="n"/>
      <c r="D85" s="27" t="n"/>
      <c r="E85" s="25" t="n"/>
      <c r="F85" s="19">
        <f>IF($A85="","",COUNTIFS(Videos!$B$5:$B$504,$A85))</f>
        <v/>
      </c>
      <c r="G85" s="19">
        <f>IF($A85="","",SUMIFS(Videos!$F$5:$F$504,Videos!$B$5:$B$504,$A85))</f>
        <v/>
      </c>
      <c r="H85" s="19">
        <f>IF(OR($A85="",F85=0),"",G85/F85)</f>
        <v/>
      </c>
      <c r="I85" s="19">
        <f>IF($A85="","",SUMIFS(Videos!$M$5:$M$504,Videos!$B$5:$B$504,$A85))</f>
        <v/>
      </c>
      <c r="J85" s="20">
        <f>IF(OR($A85="",G85=0),"",I85/G85)</f>
        <v/>
      </c>
      <c r="K85" s="21">
        <f>IF($A85="","",SUMIFS(Videos!$K$5:$K$504,Videos!$B$5:$B$504,$A85))</f>
        <v/>
      </c>
      <c r="L85" s="21">
        <f>IF(OR($A85="",G85=0,K85=0),"",K85/G85*1000)</f>
        <v/>
      </c>
      <c r="M85" s="19">
        <f>IF(OR($A85="",F85=0),"",_xlfn.MAXIFS(Videos!$F$5:$F$504,Videos!$B$5:$B$504,$A85))</f>
        <v/>
      </c>
      <c r="N85">
        <f>IF(OR($A85="",G85=0),"",G85+ROW()/1000000)</f>
        <v/>
      </c>
    </row>
    <row r="86">
      <c r="A86" s="25" t="n"/>
      <c r="B86" s="25" t="n"/>
      <c r="C86" s="25" t="n"/>
      <c r="D86" s="27" t="n"/>
      <c r="E86" s="25" t="n"/>
      <c r="F86" s="19">
        <f>IF($A86="","",COUNTIFS(Videos!$B$5:$B$504,$A86))</f>
        <v/>
      </c>
      <c r="G86" s="19">
        <f>IF($A86="","",SUMIFS(Videos!$F$5:$F$504,Videos!$B$5:$B$504,$A86))</f>
        <v/>
      </c>
      <c r="H86" s="19">
        <f>IF(OR($A86="",F86=0),"",G86/F86)</f>
        <v/>
      </c>
      <c r="I86" s="19">
        <f>IF($A86="","",SUMIFS(Videos!$M$5:$M$504,Videos!$B$5:$B$504,$A86))</f>
        <v/>
      </c>
      <c r="J86" s="20">
        <f>IF(OR($A86="",G86=0),"",I86/G86)</f>
        <v/>
      </c>
      <c r="K86" s="21">
        <f>IF($A86="","",SUMIFS(Videos!$K$5:$K$504,Videos!$B$5:$B$504,$A86))</f>
        <v/>
      </c>
      <c r="L86" s="21">
        <f>IF(OR($A86="",G86=0,K86=0),"",K86/G86*1000)</f>
        <v/>
      </c>
      <c r="M86" s="19">
        <f>IF(OR($A86="",F86=0),"",_xlfn.MAXIFS(Videos!$F$5:$F$504,Videos!$B$5:$B$504,$A86))</f>
        <v/>
      </c>
      <c r="N86">
        <f>IF(OR($A86="",G86=0),"",G86+ROW()/1000000)</f>
        <v/>
      </c>
    </row>
    <row r="87">
      <c r="A87" s="25" t="n"/>
      <c r="B87" s="25" t="n"/>
      <c r="C87" s="25" t="n"/>
      <c r="D87" s="27" t="n"/>
      <c r="E87" s="25" t="n"/>
      <c r="F87" s="19">
        <f>IF($A87="","",COUNTIFS(Videos!$B$5:$B$504,$A87))</f>
        <v/>
      </c>
      <c r="G87" s="19">
        <f>IF($A87="","",SUMIFS(Videos!$F$5:$F$504,Videos!$B$5:$B$504,$A87))</f>
        <v/>
      </c>
      <c r="H87" s="19">
        <f>IF(OR($A87="",F87=0),"",G87/F87)</f>
        <v/>
      </c>
      <c r="I87" s="19">
        <f>IF($A87="","",SUMIFS(Videos!$M$5:$M$504,Videos!$B$5:$B$504,$A87))</f>
        <v/>
      </c>
      <c r="J87" s="20">
        <f>IF(OR($A87="",G87=0),"",I87/G87)</f>
        <v/>
      </c>
      <c r="K87" s="21">
        <f>IF($A87="","",SUMIFS(Videos!$K$5:$K$504,Videos!$B$5:$B$504,$A87))</f>
        <v/>
      </c>
      <c r="L87" s="21">
        <f>IF(OR($A87="",G87=0,K87=0),"",K87/G87*1000)</f>
        <v/>
      </c>
      <c r="M87" s="19">
        <f>IF(OR($A87="",F87=0),"",_xlfn.MAXIFS(Videos!$F$5:$F$504,Videos!$B$5:$B$504,$A87))</f>
        <v/>
      </c>
      <c r="N87">
        <f>IF(OR($A87="",G87=0),"",G87+ROW()/1000000)</f>
        <v/>
      </c>
    </row>
    <row r="88">
      <c r="A88" s="25" t="n"/>
      <c r="B88" s="25" t="n"/>
      <c r="C88" s="25" t="n"/>
      <c r="D88" s="27" t="n"/>
      <c r="E88" s="25" t="n"/>
      <c r="F88" s="19">
        <f>IF($A88="","",COUNTIFS(Videos!$B$5:$B$504,$A88))</f>
        <v/>
      </c>
      <c r="G88" s="19">
        <f>IF($A88="","",SUMIFS(Videos!$F$5:$F$504,Videos!$B$5:$B$504,$A88))</f>
        <v/>
      </c>
      <c r="H88" s="19">
        <f>IF(OR($A88="",F88=0),"",G88/F88)</f>
        <v/>
      </c>
      <c r="I88" s="19">
        <f>IF($A88="","",SUMIFS(Videos!$M$5:$M$504,Videos!$B$5:$B$504,$A88))</f>
        <v/>
      </c>
      <c r="J88" s="20">
        <f>IF(OR($A88="",G88=0),"",I88/G88)</f>
        <v/>
      </c>
      <c r="K88" s="21">
        <f>IF($A88="","",SUMIFS(Videos!$K$5:$K$504,Videos!$B$5:$B$504,$A88))</f>
        <v/>
      </c>
      <c r="L88" s="21">
        <f>IF(OR($A88="",G88=0,K88=0),"",K88/G88*1000)</f>
        <v/>
      </c>
      <c r="M88" s="19">
        <f>IF(OR($A88="",F88=0),"",_xlfn.MAXIFS(Videos!$F$5:$F$504,Videos!$B$5:$B$504,$A88))</f>
        <v/>
      </c>
      <c r="N88">
        <f>IF(OR($A88="",G88=0),"",G88+ROW()/1000000)</f>
        <v/>
      </c>
    </row>
    <row r="89">
      <c r="A89" s="25" t="n"/>
      <c r="B89" s="25" t="n"/>
      <c r="C89" s="25" t="n"/>
      <c r="D89" s="27" t="n"/>
      <c r="E89" s="25" t="n"/>
      <c r="F89" s="19">
        <f>IF($A89="","",COUNTIFS(Videos!$B$5:$B$504,$A89))</f>
        <v/>
      </c>
      <c r="G89" s="19">
        <f>IF($A89="","",SUMIFS(Videos!$F$5:$F$504,Videos!$B$5:$B$504,$A89))</f>
        <v/>
      </c>
      <c r="H89" s="19">
        <f>IF(OR($A89="",F89=0),"",G89/F89)</f>
        <v/>
      </c>
      <c r="I89" s="19">
        <f>IF($A89="","",SUMIFS(Videos!$M$5:$M$504,Videos!$B$5:$B$504,$A89))</f>
        <v/>
      </c>
      <c r="J89" s="20">
        <f>IF(OR($A89="",G89=0),"",I89/G89)</f>
        <v/>
      </c>
      <c r="K89" s="21">
        <f>IF($A89="","",SUMIFS(Videos!$K$5:$K$504,Videos!$B$5:$B$504,$A89))</f>
        <v/>
      </c>
      <c r="L89" s="21">
        <f>IF(OR($A89="",G89=0,K89=0),"",K89/G89*1000)</f>
        <v/>
      </c>
      <c r="M89" s="19">
        <f>IF(OR($A89="",F89=0),"",_xlfn.MAXIFS(Videos!$F$5:$F$504,Videos!$B$5:$B$504,$A89))</f>
        <v/>
      </c>
      <c r="N89">
        <f>IF(OR($A89="",G89=0),"",G89+ROW()/1000000)</f>
        <v/>
      </c>
    </row>
    <row r="90">
      <c r="A90" s="25" t="n"/>
      <c r="B90" s="25" t="n"/>
      <c r="C90" s="25" t="n"/>
      <c r="D90" s="27" t="n"/>
      <c r="E90" s="25" t="n"/>
      <c r="F90" s="19">
        <f>IF($A90="","",COUNTIFS(Videos!$B$5:$B$504,$A90))</f>
        <v/>
      </c>
      <c r="G90" s="19">
        <f>IF($A90="","",SUMIFS(Videos!$F$5:$F$504,Videos!$B$5:$B$504,$A90))</f>
        <v/>
      </c>
      <c r="H90" s="19">
        <f>IF(OR($A90="",F90=0),"",G90/F90)</f>
        <v/>
      </c>
      <c r="I90" s="19">
        <f>IF($A90="","",SUMIFS(Videos!$M$5:$M$504,Videos!$B$5:$B$504,$A90))</f>
        <v/>
      </c>
      <c r="J90" s="20">
        <f>IF(OR($A90="",G90=0),"",I90/G90)</f>
        <v/>
      </c>
      <c r="K90" s="21">
        <f>IF($A90="","",SUMIFS(Videos!$K$5:$K$504,Videos!$B$5:$B$504,$A90))</f>
        <v/>
      </c>
      <c r="L90" s="21">
        <f>IF(OR($A90="",G90=0,K90=0),"",K90/G90*1000)</f>
        <v/>
      </c>
      <c r="M90" s="19">
        <f>IF(OR($A90="",F90=0),"",_xlfn.MAXIFS(Videos!$F$5:$F$504,Videos!$B$5:$B$504,$A90))</f>
        <v/>
      </c>
      <c r="N90">
        <f>IF(OR($A90="",G90=0),"",G90+ROW()/1000000)</f>
        <v/>
      </c>
    </row>
    <row r="91">
      <c r="A91" s="25" t="n"/>
      <c r="B91" s="25" t="n"/>
      <c r="C91" s="25" t="n"/>
      <c r="D91" s="27" t="n"/>
      <c r="E91" s="25" t="n"/>
      <c r="F91" s="19">
        <f>IF($A91="","",COUNTIFS(Videos!$B$5:$B$504,$A91))</f>
        <v/>
      </c>
      <c r="G91" s="19">
        <f>IF($A91="","",SUMIFS(Videos!$F$5:$F$504,Videos!$B$5:$B$504,$A91))</f>
        <v/>
      </c>
      <c r="H91" s="19">
        <f>IF(OR($A91="",F91=0),"",G91/F91)</f>
        <v/>
      </c>
      <c r="I91" s="19">
        <f>IF($A91="","",SUMIFS(Videos!$M$5:$M$504,Videos!$B$5:$B$504,$A91))</f>
        <v/>
      </c>
      <c r="J91" s="20">
        <f>IF(OR($A91="",G91=0),"",I91/G91)</f>
        <v/>
      </c>
      <c r="K91" s="21">
        <f>IF($A91="","",SUMIFS(Videos!$K$5:$K$504,Videos!$B$5:$B$504,$A91))</f>
        <v/>
      </c>
      <c r="L91" s="21">
        <f>IF(OR($A91="",G91=0,K91=0),"",K91/G91*1000)</f>
        <v/>
      </c>
      <c r="M91" s="19">
        <f>IF(OR($A91="",F91=0),"",_xlfn.MAXIFS(Videos!$F$5:$F$504,Videos!$B$5:$B$504,$A91))</f>
        <v/>
      </c>
      <c r="N91">
        <f>IF(OR($A91="",G91=0),"",G91+ROW()/1000000)</f>
        <v/>
      </c>
    </row>
    <row r="92">
      <c r="A92" s="25" t="n"/>
      <c r="B92" s="25" t="n"/>
      <c r="C92" s="25" t="n"/>
      <c r="D92" s="27" t="n"/>
      <c r="E92" s="25" t="n"/>
      <c r="F92" s="19">
        <f>IF($A92="","",COUNTIFS(Videos!$B$5:$B$504,$A92))</f>
        <v/>
      </c>
      <c r="G92" s="19">
        <f>IF($A92="","",SUMIFS(Videos!$F$5:$F$504,Videos!$B$5:$B$504,$A92))</f>
        <v/>
      </c>
      <c r="H92" s="19">
        <f>IF(OR($A92="",F92=0),"",G92/F92)</f>
        <v/>
      </c>
      <c r="I92" s="19">
        <f>IF($A92="","",SUMIFS(Videos!$M$5:$M$504,Videos!$B$5:$B$504,$A92))</f>
        <v/>
      </c>
      <c r="J92" s="20">
        <f>IF(OR($A92="",G92=0),"",I92/G92)</f>
        <v/>
      </c>
      <c r="K92" s="21">
        <f>IF($A92="","",SUMIFS(Videos!$K$5:$K$504,Videos!$B$5:$B$504,$A92))</f>
        <v/>
      </c>
      <c r="L92" s="21">
        <f>IF(OR($A92="",G92=0,K92=0),"",K92/G92*1000)</f>
        <v/>
      </c>
      <c r="M92" s="19">
        <f>IF(OR($A92="",F92=0),"",_xlfn.MAXIFS(Videos!$F$5:$F$504,Videos!$B$5:$B$504,$A92))</f>
        <v/>
      </c>
      <c r="N92">
        <f>IF(OR($A92="",G92=0),"",G92+ROW()/1000000)</f>
        <v/>
      </c>
    </row>
    <row r="93">
      <c r="A93" s="25" t="n"/>
      <c r="B93" s="25" t="n"/>
      <c r="C93" s="25" t="n"/>
      <c r="D93" s="27" t="n"/>
      <c r="E93" s="25" t="n"/>
      <c r="F93" s="19">
        <f>IF($A93="","",COUNTIFS(Videos!$B$5:$B$504,$A93))</f>
        <v/>
      </c>
      <c r="G93" s="19">
        <f>IF($A93="","",SUMIFS(Videos!$F$5:$F$504,Videos!$B$5:$B$504,$A93))</f>
        <v/>
      </c>
      <c r="H93" s="19">
        <f>IF(OR($A93="",F93=0),"",G93/F93)</f>
        <v/>
      </c>
      <c r="I93" s="19">
        <f>IF($A93="","",SUMIFS(Videos!$M$5:$M$504,Videos!$B$5:$B$504,$A93))</f>
        <v/>
      </c>
      <c r="J93" s="20">
        <f>IF(OR($A93="",G93=0),"",I93/G93)</f>
        <v/>
      </c>
      <c r="K93" s="21">
        <f>IF($A93="","",SUMIFS(Videos!$K$5:$K$504,Videos!$B$5:$B$504,$A93))</f>
        <v/>
      </c>
      <c r="L93" s="21">
        <f>IF(OR($A93="",G93=0,K93=0),"",K93/G93*1000)</f>
        <v/>
      </c>
      <c r="M93" s="19">
        <f>IF(OR($A93="",F93=0),"",_xlfn.MAXIFS(Videos!$F$5:$F$504,Videos!$B$5:$B$504,$A93))</f>
        <v/>
      </c>
      <c r="N93">
        <f>IF(OR($A93="",G93=0),"",G93+ROW()/1000000)</f>
        <v/>
      </c>
    </row>
    <row r="94">
      <c r="A94" s="25" t="n"/>
      <c r="B94" s="25" t="n"/>
      <c r="C94" s="25" t="n"/>
      <c r="D94" s="27" t="n"/>
      <c r="E94" s="25" t="n"/>
      <c r="F94" s="19">
        <f>IF($A94="","",COUNTIFS(Videos!$B$5:$B$504,$A94))</f>
        <v/>
      </c>
      <c r="G94" s="19">
        <f>IF($A94="","",SUMIFS(Videos!$F$5:$F$504,Videos!$B$5:$B$504,$A94))</f>
        <v/>
      </c>
      <c r="H94" s="19">
        <f>IF(OR($A94="",F94=0),"",G94/F94)</f>
        <v/>
      </c>
      <c r="I94" s="19">
        <f>IF($A94="","",SUMIFS(Videos!$M$5:$M$504,Videos!$B$5:$B$504,$A94))</f>
        <v/>
      </c>
      <c r="J94" s="20">
        <f>IF(OR($A94="",G94=0),"",I94/G94)</f>
        <v/>
      </c>
      <c r="K94" s="21">
        <f>IF($A94="","",SUMIFS(Videos!$K$5:$K$504,Videos!$B$5:$B$504,$A94))</f>
        <v/>
      </c>
      <c r="L94" s="21">
        <f>IF(OR($A94="",G94=0,K94=0),"",K94/G94*1000)</f>
        <v/>
      </c>
      <c r="M94" s="19">
        <f>IF(OR($A94="",F94=0),"",_xlfn.MAXIFS(Videos!$F$5:$F$504,Videos!$B$5:$B$504,$A94))</f>
        <v/>
      </c>
      <c r="N94">
        <f>IF(OR($A94="",G94=0),"",G94+ROW()/1000000)</f>
        <v/>
      </c>
    </row>
    <row r="95">
      <c r="A95" s="25" t="n"/>
      <c r="B95" s="25" t="n"/>
      <c r="C95" s="25" t="n"/>
      <c r="D95" s="27" t="n"/>
      <c r="E95" s="25" t="n"/>
      <c r="F95" s="19">
        <f>IF($A95="","",COUNTIFS(Videos!$B$5:$B$504,$A95))</f>
        <v/>
      </c>
      <c r="G95" s="19">
        <f>IF($A95="","",SUMIFS(Videos!$F$5:$F$504,Videos!$B$5:$B$504,$A95))</f>
        <v/>
      </c>
      <c r="H95" s="19">
        <f>IF(OR($A95="",F95=0),"",G95/F95)</f>
        <v/>
      </c>
      <c r="I95" s="19">
        <f>IF($A95="","",SUMIFS(Videos!$M$5:$M$504,Videos!$B$5:$B$504,$A95))</f>
        <v/>
      </c>
      <c r="J95" s="20">
        <f>IF(OR($A95="",G95=0),"",I95/G95)</f>
        <v/>
      </c>
      <c r="K95" s="21">
        <f>IF($A95="","",SUMIFS(Videos!$K$5:$K$504,Videos!$B$5:$B$504,$A95))</f>
        <v/>
      </c>
      <c r="L95" s="21">
        <f>IF(OR($A95="",G95=0,K95=0),"",K95/G95*1000)</f>
        <v/>
      </c>
      <c r="M95" s="19">
        <f>IF(OR($A95="",F95=0),"",_xlfn.MAXIFS(Videos!$F$5:$F$504,Videos!$B$5:$B$504,$A95))</f>
        <v/>
      </c>
      <c r="N95">
        <f>IF(OR($A95="",G95=0),"",G95+ROW()/1000000)</f>
        <v/>
      </c>
    </row>
    <row r="96">
      <c r="A96" s="25" t="n"/>
      <c r="B96" s="25" t="n"/>
      <c r="C96" s="25" t="n"/>
      <c r="D96" s="27" t="n"/>
      <c r="E96" s="25" t="n"/>
      <c r="F96" s="19">
        <f>IF($A96="","",COUNTIFS(Videos!$B$5:$B$504,$A96))</f>
        <v/>
      </c>
      <c r="G96" s="19">
        <f>IF($A96="","",SUMIFS(Videos!$F$5:$F$504,Videos!$B$5:$B$504,$A96))</f>
        <v/>
      </c>
      <c r="H96" s="19">
        <f>IF(OR($A96="",F96=0),"",G96/F96)</f>
        <v/>
      </c>
      <c r="I96" s="19">
        <f>IF($A96="","",SUMIFS(Videos!$M$5:$M$504,Videos!$B$5:$B$504,$A96))</f>
        <v/>
      </c>
      <c r="J96" s="20">
        <f>IF(OR($A96="",G96=0),"",I96/G96)</f>
        <v/>
      </c>
      <c r="K96" s="21">
        <f>IF($A96="","",SUMIFS(Videos!$K$5:$K$504,Videos!$B$5:$B$504,$A96))</f>
        <v/>
      </c>
      <c r="L96" s="21">
        <f>IF(OR($A96="",G96=0,K96=0),"",K96/G96*1000)</f>
        <v/>
      </c>
      <c r="M96" s="19">
        <f>IF(OR($A96="",F96=0),"",_xlfn.MAXIFS(Videos!$F$5:$F$504,Videos!$B$5:$B$504,$A96))</f>
        <v/>
      </c>
      <c r="N96">
        <f>IF(OR($A96="",G96=0),"",G96+ROW()/1000000)</f>
        <v/>
      </c>
    </row>
    <row r="97">
      <c r="A97" s="25" t="n"/>
      <c r="B97" s="25" t="n"/>
      <c r="C97" s="25" t="n"/>
      <c r="D97" s="27" t="n"/>
      <c r="E97" s="25" t="n"/>
      <c r="F97" s="19">
        <f>IF($A97="","",COUNTIFS(Videos!$B$5:$B$504,$A97))</f>
        <v/>
      </c>
      <c r="G97" s="19">
        <f>IF($A97="","",SUMIFS(Videos!$F$5:$F$504,Videos!$B$5:$B$504,$A97))</f>
        <v/>
      </c>
      <c r="H97" s="19">
        <f>IF(OR($A97="",F97=0),"",G97/F97)</f>
        <v/>
      </c>
      <c r="I97" s="19">
        <f>IF($A97="","",SUMIFS(Videos!$M$5:$M$504,Videos!$B$5:$B$504,$A97))</f>
        <v/>
      </c>
      <c r="J97" s="20">
        <f>IF(OR($A97="",G97=0),"",I97/G97)</f>
        <v/>
      </c>
      <c r="K97" s="21">
        <f>IF($A97="","",SUMIFS(Videos!$K$5:$K$504,Videos!$B$5:$B$504,$A97))</f>
        <v/>
      </c>
      <c r="L97" s="21">
        <f>IF(OR($A97="",G97=0,K97=0),"",K97/G97*1000)</f>
        <v/>
      </c>
      <c r="M97" s="19">
        <f>IF(OR($A97="",F97=0),"",_xlfn.MAXIFS(Videos!$F$5:$F$504,Videos!$B$5:$B$504,$A97))</f>
        <v/>
      </c>
      <c r="N97">
        <f>IF(OR($A97="",G97=0),"",G97+ROW()/1000000)</f>
        <v/>
      </c>
    </row>
    <row r="98">
      <c r="A98" s="25" t="n"/>
      <c r="B98" s="25" t="n"/>
      <c r="C98" s="25" t="n"/>
      <c r="D98" s="27" t="n"/>
      <c r="E98" s="25" t="n"/>
      <c r="F98" s="19">
        <f>IF($A98="","",COUNTIFS(Videos!$B$5:$B$504,$A98))</f>
        <v/>
      </c>
      <c r="G98" s="19">
        <f>IF($A98="","",SUMIFS(Videos!$F$5:$F$504,Videos!$B$5:$B$504,$A98))</f>
        <v/>
      </c>
      <c r="H98" s="19">
        <f>IF(OR($A98="",F98=0),"",G98/F98)</f>
        <v/>
      </c>
      <c r="I98" s="19">
        <f>IF($A98="","",SUMIFS(Videos!$M$5:$M$504,Videos!$B$5:$B$504,$A98))</f>
        <v/>
      </c>
      <c r="J98" s="20">
        <f>IF(OR($A98="",G98=0),"",I98/G98)</f>
        <v/>
      </c>
      <c r="K98" s="21">
        <f>IF($A98="","",SUMIFS(Videos!$K$5:$K$504,Videos!$B$5:$B$504,$A98))</f>
        <v/>
      </c>
      <c r="L98" s="21">
        <f>IF(OR($A98="",G98=0,K98=0),"",K98/G98*1000)</f>
        <v/>
      </c>
      <c r="M98" s="19">
        <f>IF(OR($A98="",F98=0),"",_xlfn.MAXIFS(Videos!$F$5:$F$504,Videos!$B$5:$B$504,$A98))</f>
        <v/>
      </c>
      <c r="N98">
        <f>IF(OR($A98="",G98=0),"",G98+ROW()/1000000)</f>
        <v/>
      </c>
    </row>
    <row r="99">
      <c r="A99" s="25" t="n"/>
      <c r="B99" s="25" t="n"/>
      <c r="C99" s="25" t="n"/>
      <c r="D99" s="27" t="n"/>
      <c r="E99" s="25" t="n"/>
      <c r="F99" s="19">
        <f>IF($A99="","",COUNTIFS(Videos!$B$5:$B$504,$A99))</f>
        <v/>
      </c>
      <c r="G99" s="19">
        <f>IF($A99="","",SUMIFS(Videos!$F$5:$F$504,Videos!$B$5:$B$504,$A99))</f>
        <v/>
      </c>
      <c r="H99" s="19">
        <f>IF(OR($A99="",F99=0),"",G99/F99)</f>
        <v/>
      </c>
      <c r="I99" s="19">
        <f>IF($A99="","",SUMIFS(Videos!$M$5:$M$504,Videos!$B$5:$B$504,$A99))</f>
        <v/>
      </c>
      <c r="J99" s="20">
        <f>IF(OR($A99="",G99=0),"",I99/G99)</f>
        <v/>
      </c>
      <c r="K99" s="21">
        <f>IF($A99="","",SUMIFS(Videos!$K$5:$K$504,Videos!$B$5:$B$504,$A99))</f>
        <v/>
      </c>
      <c r="L99" s="21">
        <f>IF(OR($A99="",G99=0,K99=0),"",K99/G99*1000)</f>
        <v/>
      </c>
      <c r="M99" s="19">
        <f>IF(OR($A99="",F99=0),"",_xlfn.MAXIFS(Videos!$F$5:$F$504,Videos!$B$5:$B$504,$A99))</f>
        <v/>
      </c>
      <c r="N99">
        <f>IF(OR($A99="",G99=0),"",G99+ROW()/1000000)</f>
        <v/>
      </c>
    </row>
    <row r="100">
      <c r="A100" s="25" t="n"/>
      <c r="B100" s="25" t="n"/>
      <c r="C100" s="25" t="n"/>
      <c r="D100" s="27" t="n"/>
      <c r="E100" s="25" t="n"/>
      <c r="F100" s="19">
        <f>IF($A100="","",COUNTIFS(Videos!$B$5:$B$504,$A100))</f>
        <v/>
      </c>
      <c r="G100" s="19">
        <f>IF($A100="","",SUMIFS(Videos!$F$5:$F$504,Videos!$B$5:$B$504,$A100))</f>
        <v/>
      </c>
      <c r="H100" s="19">
        <f>IF(OR($A100="",F100=0),"",G100/F100)</f>
        <v/>
      </c>
      <c r="I100" s="19">
        <f>IF($A100="","",SUMIFS(Videos!$M$5:$M$504,Videos!$B$5:$B$504,$A100))</f>
        <v/>
      </c>
      <c r="J100" s="20">
        <f>IF(OR($A100="",G100=0),"",I100/G100)</f>
        <v/>
      </c>
      <c r="K100" s="21">
        <f>IF($A100="","",SUMIFS(Videos!$K$5:$K$504,Videos!$B$5:$B$504,$A100))</f>
        <v/>
      </c>
      <c r="L100" s="21">
        <f>IF(OR($A100="",G100=0,K100=0),"",K100/G100*1000)</f>
        <v/>
      </c>
      <c r="M100" s="19">
        <f>IF(OR($A100="",F100=0),"",_xlfn.MAXIFS(Videos!$F$5:$F$504,Videos!$B$5:$B$504,$A100))</f>
        <v/>
      </c>
      <c r="N100">
        <f>IF(OR($A100="",G100=0),"",G100+ROW()/1000000)</f>
        <v/>
      </c>
    </row>
    <row r="101">
      <c r="A101" s="25" t="n"/>
      <c r="B101" s="25" t="n"/>
      <c r="C101" s="25" t="n"/>
      <c r="D101" s="27" t="n"/>
      <c r="E101" s="25" t="n"/>
      <c r="F101" s="19">
        <f>IF($A101="","",COUNTIFS(Videos!$B$5:$B$504,$A101))</f>
        <v/>
      </c>
      <c r="G101" s="19">
        <f>IF($A101="","",SUMIFS(Videos!$F$5:$F$504,Videos!$B$5:$B$504,$A101))</f>
        <v/>
      </c>
      <c r="H101" s="19">
        <f>IF(OR($A101="",F101=0),"",G101/F101)</f>
        <v/>
      </c>
      <c r="I101" s="19">
        <f>IF($A101="","",SUMIFS(Videos!$M$5:$M$504,Videos!$B$5:$B$504,$A101))</f>
        <v/>
      </c>
      <c r="J101" s="20">
        <f>IF(OR($A101="",G101=0),"",I101/G101)</f>
        <v/>
      </c>
      <c r="K101" s="21">
        <f>IF($A101="","",SUMIFS(Videos!$K$5:$K$504,Videos!$B$5:$B$504,$A101))</f>
        <v/>
      </c>
      <c r="L101" s="21">
        <f>IF(OR($A101="",G101=0,K101=0),"",K101/G101*1000)</f>
        <v/>
      </c>
      <c r="M101" s="19">
        <f>IF(OR($A101="",F101=0),"",_xlfn.MAXIFS(Videos!$F$5:$F$504,Videos!$B$5:$B$504,$A101))</f>
        <v/>
      </c>
      <c r="N101">
        <f>IF(OR($A101="",G101=0),"",G101+ROW()/1000000)</f>
        <v/>
      </c>
    </row>
    <row r="102">
      <c r="A102" s="25" t="n"/>
      <c r="B102" s="25" t="n"/>
      <c r="C102" s="25" t="n"/>
      <c r="D102" s="27" t="n"/>
      <c r="E102" s="25" t="n"/>
      <c r="F102" s="19">
        <f>IF($A102="","",COUNTIFS(Videos!$B$5:$B$504,$A102))</f>
        <v/>
      </c>
      <c r="G102" s="19">
        <f>IF($A102="","",SUMIFS(Videos!$F$5:$F$504,Videos!$B$5:$B$504,$A102))</f>
        <v/>
      </c>
      <c r="H102" s="19">
        <f>IF(OR($A102="",F102=0),"",G102/F102)</f>
        <v/>
      </c>
      <c r="I102" s="19">
        <f>IF($A102="","",SUMIFS(Videos!$M$5:$M$504,Videos!$B$5:$B$504,$A102))</f>
        <v/>
      </c>
      <c r="J102" s="20">
        <f>IF(OR($A102="",G102=0),"",I102/G102)</f>
        <v/>
      </c>
      <c r="K102" s="21">
        <f>IF($A102="","",SUMIFS(Videos!$K$5:$K$504,Videos!$B$5:$B$504,$A102))</f>
        <v/>
      </c>
      <c r="L102" s="21">
        <f>IF(OR($A102="",G102=0,K102=0),"",K102/G102*1000)</f>
        <v/>
      </c>
      <c r="M102" s="19">
        <f>IF(OR($A102="",F102=0),"",_xlfn.MAXIFS(Videos!$F$5:$F$504,Videos!$B$5:$B$504,$A102))</f>
        <v/>
      </c>
      <c r="N102">
        <f>IF(OR($A102="",G102=0),"",G102+ROW()/1000000)</f>
        <v/>
      </c>
    </row>
    <row r="103">
      <c r="A103" s="25" t="n"/>
      <c r="B103" s="25" t="n"/>
      <c r="C103" s="25" t="n"/>
      <c r="D103" s="27" t="n"/>
      <c r="E103" s="25" t="n"/>
      <c r="F103" s="19">
        <f>IF($A103="","",COUNTIFS(Videos!$B$5:$B$504,$A103))</f>
        <v/>
      </c>
      <c r="G103" s="19">
        <f>IF($A103="","",SUMIFS(Videos!$F$5:$F$504,Videos!$B$5:$B$504,$A103))</f>
        <v/>
      </c>
      <c r="H103" s="19">
        <f>IF(OR($A103="",F103=0),"",G103/F103)</f>
        <v/>
      </c>
      <c r="I103" s="19">
        <f>IF($A103="","",SUMIFS(Videos!$M$5:$M$504,Videos!$B$5:$B$504,$A103))</f>
        <v/>
      </c>
      <c r="J103" s="20">
        <f>IF(OR($A103="",G103=0),"",I103/G103)</f>
        <v/>
      </c>
      <c r="K103" s="21">
        <f>IF($A103="","",SUMIFS(Videos!$K$5:$K$504,Videos!$B$5:$B$504,$A103))</f>
        <v/>
      </c>
      <c r="L103" s="21">
        <f>IF(OR($A103="",G103=0,K103=0),"",K103/G103*1000)</f>
        <v/>
      </c>
      <c r="M103" s="19">
        <f>IF(OR($A103="",F103=0),"",_xlfn.MAXIFS(Videos!$F$5:$F$504,Videos!$B$5:$B$504,$A103))</f>
        <v/>
      </c>
      <c r="N103">
        <f>IF(OR($A103="",G103=0),"",G103+ROW()/1000000)</f>
        <v/>
      </c>
    </row>
    <row r="104">
      <c r="A104" s="25" t="n"/>
      <c r="B104" s="25" t="n"/>
      <c r="C104" s="25" t="n"/>
      <c r="D104" s="27" t="n"/>
      <c r="E104" s="25" t="n"/>
      <c r="F104" s="19">
        <f>IF($A104="","",COUNTIFS(Videos!$B$5:$B$504,$A104))</f>
        <v/>
      </c>
      <c r="G104" s="19">
        <f>IF($A104="","",SUMIFS(Videos!$F$5:$F$504,Videos!$B$5:$B$504,$A104))</f>
        <v/>
      </c>
      <c r="H104" s="19">
        <f>IF(OR($A104="",F104=0),"",G104/F104)</f>
        <v/>
      </c>
      <c r="I104" s="19">
        <f>IF($A104="","",SUMIFS(Videos!$M$5:$M$504,Videos!$B$5:$B$504,$A104))</f>
        <v/>
      </c>
      <c r="J104" s="20">
        <f>IF(OR($A104="",G104=0),"",I104/G104)</f>
        <v/>
      </c>
      <c r="K104" s="21">
        <f>IF($A104="","",SUMIFS(Videos!$K$5:$K$504,Videos!$B$5:$B$504,$A104))</f>
        <v/>
      </c>
      <c r="L104" s="21">
        <f>IF(OR($A104="",G104=0,K104=0),"",K104/G104*1000)</f>
        <v/>
      </c>
      <c r="M104" s="19">
        <f>IF(OR($A104="",F104=0),"",_xlfn.MAXIFS(Videos!$F$5:$F$504,Videos!$B$5:$B$504,$A104))</f>
        <v/>
      </c>
      <c r="N104">
        <f>IF(OR($A104="",G104=0),"",G104+ROW()/1000000)</f>
        <v/>
      </c>
    </row>
  </sheetData>
  <dataValidations count="1">
    <dataValidation sqref="C5:C104" showErrorMessage="1" showInputMessage="1" allowBlank="1" type="list">
      <formula1>"TikTok,Instagram Reels,YouTube Shorts,Facebook Reels"</formula1>
    </dataValidation>
  </dataValidation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ViralDeck (viraldeck.io)</dc:creator>
  <dc:title xmlns:dc="http://purl.org/dc/elements/1.1/">UGC Performance Tracker</dc:title>
  <dcterms:created xmlns:dcterms="http://purl.org/dc/terms/" xmlns:xsi="http://www.w3.org/2001/XMLSchema-instance" xsi:type="dcterms:W3CDTF">2026-10-08T14:23:41Z</dcterms:created>
  <dcterms:modified xmlns:dcterms="http://purl.org/dc/terms/" xmlns:xsi="http://www.w3.org/2001/XMLSchema-instance" xsi:type="dcterms:W3CDTF">2026-10-08T14:23:41Z</dcterms:modified>
</cp:coreProperties>
</file>